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name="Como usar" sheetId="1" state="visible" r:id="rId1"/>
    <sheet name="Equipamentos" sheetId="2" state="visible" r:id="rId2"/>
    <sheet name="Locações" sheetId="3" state="visible" r:id="rId3"/>
    <sheet name="Disponibilid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253D7A"/>
      <sz val="16"/>
    </font>
    <font>
      <color rgb="005B6B82"/>
    </font>
    <font>
      <b val="1"/>
      <sz val="12"/>
    </font>
    <font>
      <i val="1"/>
      <color rgb="005B6B82"/>
    </font>
    <font>
      <b val="1"/>
      <color rgb="00253D7A"/>
    </font>
    <font>
      <b val="1"/>
      <color rgb="00FFFFFF"/>
    </font>
    <font>
      <b val="1"/>
      <color rgb="00253D7A"/>
      <sz val="14"/>
    </font>
  </fonts>
  <fills count="4">
    <fill>
      <patternFill/>
    </fill>
    <fill>
      <patternFill patternType="gray125"/>
    </fill>
    <fill>
      <patternFill patternType="solid">
        <fgColor rgb="00253D7A"/>
      </patternFill>
    </fill>
    <fill>
      <patternFill patternType="solid">
        <fgColor rgb="00E8EE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7" fillId="3" borderId="0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BDADA"/>
          <bgColor rgb="00FBDADA"/>
        </patternFill>
      </fill>
    </dxf>
    <dxf>
      <fill>
        <patternFill patternType="solid">
          <fgColor rgb="00FDF1D6"/>
          <bgColor rgb="00FDF1D6"/>
        </patternFill>
      </fill>
    </dxf>
    <dxf>
      <fill>
        <patternFill patternType="solid">
          <fgColor rgb="00D9F7EC"/>
          <bgColor rgb="00D9F7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ccaeventos.com.br/cadastr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Controle de estoque para locadora de equipamento de evento</t>
        </is>
      </c>
    </row>
    <row r="3">
      <c r="B3" s="2" t="inlineStr">
        <is>
          <t>Planilha gratuita do Locca Eventos · loccaeventos.com.br/ferramentas</t>
        </is>
      </c>
    </row>
    <row r="4">
      <c r="B4" t="inlineStr"/>
    </row>
    <row r="5">
      <c r="B5" s="3" t="inlineStr">
        <is>
          <t>Como usar, em quatro passos</t>
        </is>
      </c>
    </row>
    <row r="6">
      <c r="B6" t="inlineStr">
        <is>
          <t>1. Na aba Equipamentos, uma linha por item do acervo: código, nome, categoria e quantas unidades você tem.</t>
        </is>
      </c>
    </row>
    <row r="7">
      <c r="B7" t="inlineStr">
        <is>
          <t xml:space="preserve">   Se uma unidade estiver em conserto, anote em "Em conserto": ela sai da conta do que está livre.</t>
        </is>
      </c>
    </row>
    <row r="8">
      <c r="B8" t="inlineStr">
        <is>
          <t>2. Na aba Locações, uma linha por item de cada locação: a data de SAÍDA (montagem) e de RETORNO (desmontagem),</t>
        </is>
      </c>
    </row>
    <row r="9">
      <c r="B9" t="inlineStr">
        <is>
          <t xml:space="preserve">   o código do item, a quantidade e a situação: Orçamento, Confirmado ou Devolvido.</t>
        </is>
      </c>
    </row>
    <row r="10">
      <c r="B10" t="inlineStr">
        <is>
          <t>3. Na aba Disponibilidade, troque a data no alto. Cada item mostra quanto está reservado nesse dia,</t>
        </is>
      </c>
    </row>
    <row r="11">
      <c r="B11" t="inlineStr">
        <is>
          <t xml:space="preserve">   quanto ainda está em orçamento e quanto sobra livre. Vermelho: faltou. Amarelo: só sobra se um orçamento cair.</t>
        </is>
      </c>
    </row>
    <row r="12">
      <c r="B12" t="inlineStr">
        <is>
          <t>4. Quando o material voltar, mude a situação para Devolvido e anote quanto voltou e quanto voltou avariado.</t>
        </is>
      </c>
    </row>
    <row r="13">
      <c r="B13" t="inlineStr">
        <is>
          <t xml:space="preserve">   A coluna Faltou mostra o que não voltou.</t>
        </is>
      </c>
    </row>
    <row r="14">
      <c r="B14" t="inlineStr"/>
    </row>
    <row r="15">
      <c r="B15" s="3" t="inlineStr">
        <is>
          <t>Por que da montagem à desmontagem</t>
        </is>
      </c>
    </row>
    <row r="16">
      <c r="B16" t="inlineStr">
        <is>
          <t>O equipamento fica ocupado desde que sai do depósito até voltar, e não só no dia da festa. A tenda que sobe na quinta</t>
        </is>
      </c>
    </row>
    <row r="17">
      <c r="B17" t="inlineStr">
        <is>
          <t>para o evento de sábado não pode ser prometida para sexta. É o erro mais comum de quem controla só pela data do evento.</t>
        </is>
      </c>
    </row>
    <row r="18">
      <c r="B18" t="inlineStr"/>
    </row>
    <row r="19">
      <c r="B19" s="4" t="inlineStr">
        <is>
          <t>As linhas de exemplo têm datas a partir de hoje. Apague-as quando começar a usar com os seus dados.</t>
        </is>
      </c>
    </row>
    <row r="20">
      <c r="B20" t="inlineStr"/>
    </row>
    <row r="21">
      <c r="B21" s="3" t="inlineStr">
        <is>
          <t>Quando a planilha ficar pequena</t>
        </is>
      </c>
    </row>
    <row r="22">
      <c r="B22" t="inlineStr">
        <is>
          <t>No Locca, essa conta aparece sozinha dentro do orçamento, item a item, com o nome do evento que está segurando a peça.</t>
        </is>
      </c>
    </row>
    <row r="23">
      <c r="B23" t="inlineStr">
        <is>
          <t>E o mesmo orçamento vira proposta por link, ordem de serviço, escala da equipe no WhatsApp e lucro do evento.</t>
        </is>
      </c>
    </row>
    <row r="24">
      <c r="B24" s="5" t="inlineStr">
        <is>
          <t>14 dias grátis, sem cartão: loccaeventos.com.br/cadastro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12" customWidth="1" min="4" max="4"/>
    <col width="11" customWidth="1" min="5" max="5"/>
    <col width="13" customWidth="1" min="6" max="6"/>
    <col width="34" customWidth="1" min="7" max="7"/>
  </cols>
  <sheetData>
    <row r="1" ht="30" customHeight="1">
      <c r="A1" s="6" t="inlineStr">
        <is>
          <t>Código</t>
        </is>
      </c>
      <c r="B1" s="6" t="inlineStr">
        <is>
          <t>Equipamento</t>
        </is>
      </c>
      <c r="C1" s="6" t="inlineStr">
        <is>
          <t>Categoria</t>
        </is>
      </c>
      <c r="D1" s="6" t="inlineStr">
        <is>
          <t>Quantidade total</t>
        </is>
      </c>
      <c r="E1" s="6" t="inlineStr">
        <is>
          <t>Em conserto</t>
        </is>
      </c>
      <c r="F1" s="6" t="inlineStr">
        <is>
          <t>Diária (R$)</t>
        </is>
      </c>
      <c r="G1" s="6" t="inlineStr">
        <is>
          <t>Observação</t>
        </is>
      </c>
    </row>
    <row r="2">
      <c r="A2" t="inlineStr">
        <is>
          <t>SOM01</t>
        </is>
      </c>
      <c r="B2" t="inlineStr">
        <is>
          <t>Caixa line array</t>
        </is>
      </c>
      <c r="C2" t="inlineStr">
        <is>
          <t>Som</t>
        </is>
      </c>
      <c r="D2" t="n">
        <v>12</v>
      </c>
      <c r="E2" t="n">
        <v>0</v>
      </c>
      <c r="F2" s="7" t="n">
        <v>280</v>
      </c>
    </row>
    <row r="3">
      <c r="A3" t="inlineStr">
        <is>
          <t>SOM02</t>
        </is>
      </c>
      <c r="B3" t="inlineStr">
        <is>
          <t>Mesa digital 32 canais</t>
        </is>
      </c>
      <c r="C3" t="inlineStr">
        <is>
          <t>Som</t>
        </is>
      </c>
      <c r="D3" t="n">
        <v>2</v>
      </c>
      <c r="E3" t="n">
        <v>0</v>
      </c>
      <c r="F3" s="7" t="n">
        <v>450</v>
      </c>
    </row>
    <row r="4">
      <c r="A4" t="inlineStr">
        <is>
          <t>SOM03</t>
        </is>
      </c>
      <c r="B4" t="inlineStr">
        <is>
          <t>Microfone sem fio</t>
        </is>
      </c>
      <c r="C4" t="inlineStr">
        <is>
          <t>Som</t>
        </is>
      </c>
      <c r="D4" t="n">
        <v>10</v>
      </c>
      <c r="E4" t="n">
        <v>1</v>
      </c>
      <c r="F4" s="7" t="n">
        <v>60</v>
      </c>
    </row>
    <row r="5">
      <c r="A5" t="inlineStr">
        <is>
          <t>LUZ01</t>
        </is>
      </c>
      <c r="B5" t="inlineStr">
        <is>
          <t>Moving head beam</t>
        </is>
      </c>
      <c r="C5" t="inlineStr">
        <is>
          <t>Iluminação</t>
        </is>
      </c>
      <c r="D5" t="n">
        <v>16</v>
      </c>
      <c r="E5" t="n">
        <v>2</v>
      </c>
      <c r="F5" s="7" t="n">
        <v>120</v>
      </c>
    </row>
    <row r="6">
      <c r="A6" t="inlineStr">
        <is>
          <t>LED01</t>
        </is>
      </c>
      <c r="B6" t="inlineStr">
        <is>
          <t>Painel de LED P3 (m²)</t>
        </is>
      </c>
      <c r="C6" t="inlineStr">
        <is>
          <t>Painel de LED</t>
        </is>
      </c>
      <c r="D6" t="n">
        <v>24</v>
      </c>
      <c r="E6" t="n">
        <v>0</v>
      </c>
      <c r="F6" s="7" t="n">
        <v>190</v>
      </c>
    </row>
    <row r="7">
      <c r="A7" t="inlineStr">
        <is>
          <t>TEN01</t>
        </is>
      </c>
      <c r="B7" t="inlineStr">
        <is>
          <t>Tenda pirâmide 10x10</t>
        </is>
      </c>
      <c r="C7" t="inlineStr">
        <is>
          <t>Tendas</t>
        </is>
      </c>
      <c r="D7" t="n">
        <v>6</v>
      </c>
      <c r="E7" t="n">
        <v>0</v>
      </c>
      <c r="F7" s="7" t="n">
        <v>650</v>
      </c>
    </row>
    <row r="8">
      <c r="A8" t="inlineStr">
        <is>
          <t>TEN02</t>
        </is>
      </c>
      <c r="B8" t="inlineStr">
        <is>
          <t>Tenda pirâmide 5x5</t>
        </is>
      </c>
      <c r="C8" t="inlineStr">
        <is>
          <t>Tendas</t>
        </is>
      </c>
      <c r="D8" t="n">
        <v>10</v>
      </c>
      <c r="E8" t="n">
        <v>0</v>
      </c>
      <c r="F8" s="7" t="n">
        <v>260</v>
      </c>
    </row>
    <row r="9">
      <c r="A9" t="inlineStr">
        <is>
          <t>EST01</t>
        </is>
      </c>
      <c r="B9" t="inlineStr">
        <is>
          <t>Gradil (módulo 2 m)</t>
        </is>
      </c>
      <c r="C9" t="inlineStr">
        <is>
          <t>Estrutura</t>
        </is>
      </c>
      <c r="D9" t="n">
        <v>80</v>
      </c>
      <c r="E9" t="n">
        <v>0</v>
      </c>
      <c r="F9" s="7" t="n">
        <v>18</v>
      </c>
    </row>
    <row r="10">
      <c r="A10" t="inlineStr">
        <is>
          <t>GER01</t>
        </is>
      </c>
      <c r="B10" t="inlineStr">
        <is>
          <t>Gerador 180 kVA</t>
        </is>
      </c>
      <c r="C10" t="inlineStr">
        <is>
          <t>Geradores</t>
        </is>
      </c>
      <c r="D10" t="n">
        <v>2</v>
      </c>
      <c r="E10" t="n">
        <v>0</v>
      </c>
      <c r="F10" s="7" t="n">
        <v>1400</v>
      </c>
    </row>
    <row r="11">
      <c r="A11" t="inlineStr">
        <is>
          <t>MOV01</t>
        </is>
      </c>
      <c r="B11" t="inlineStr">
        <is>
          <t>Mesa redonda 8 lugares</t>
        </is>
      </c>
      <c r="C11" t="inlineStr">
        <is>
          <t>Mobiliário</t>
        </is>
      </c>
      <c r="D11" t="n">
        <v>40</v>
      </c>
      <c r="E11" t="n">
        <v>0</v>
      </c>
      <c r="F11" s="7" t="n">
        <v>25</v>
      </c>
    </row>
    <row r="12">
      <c r="A12" t="inlineStr">
        <is>
          <t>MOV02</t>
        </is>
      </c>
      <c r="B12" t="inlineStr">
        <is>
          <t>Cadeira Tiffany</t>
        </is>
      </c>
      <c r="C12" t="inlineStr">
        <is>
          <t>Mobiliário</t>
        </is>
      </c>
      <c r="D12" t="n">
        <v>300</v>
      </c>
      <c r="E12" t="n">
        <v>0</v>
      </c>
      <c r="F12" s="7" t="n">
        <v>6</v>
      </c>
    </row>
    <row r="13">
      <c r="F13" s="7" t="n"/>
    </row>
    <row r="14">
      <c r="F14" s="7" t="n"/>
    </row>
    <row r="15">
      <c r="F15" s="7" t="n"/>
    </row>
    <row r="16">
      <c r="F16" s="7" t="n"/>
    </row>
    <row r="17">
      <c r="F17" s="7" t="n"/>
    </row>
    <row r="18">
      <c r="F18" s="7" t="n"/>
    </row>
    <row r="19">
      <c r="F19" s="7" t="n"/>
    </row>
    <row r="20">
      <c r="F20" s="7" t="n"/>
    </row>
    <row r="21">
      <c r="F21" s="7" t="n"/>
    </row>
    <row r="22">
      <c r="F22" s="7" t="n"/>
    </row>
    <row r="23">
      <c r="F23" s="7" t="n"/>
    </row>
    <row r="24">
      <c r="F24" s="7" t="n"/>
    </row>
    <row r="25">
      <c r="F25" s="7" t="n"/>
    </row>
    <row r="26">
      <c r="F26" s="7" t="n"/>
    </row>
    <row r="27">
      <c r="F27" s="7" t="n"/>
    </row>
    <row r="28">
      <c r="F28" s="7" t="n"/>
    </row>
    <row r="29">
      <c r="F29" s="7" t="n"/>
    </row>
    <row r="30">
      <c r="F30" s="7" t="n"/>
    </row>
    <row r="31">
      <c r="F31" s="7" t="n"/>
    </row>
    <row r="32">
      <c r="F32" s="7" t="n"/>
    </row>
    <row r="33">
      <c r="F33" s="7" t="n"/>
    </row>
    <row r="34">
      <c r="F34" s="7" t="n"/>
    </row>
    <row r="35">
      <c r="F35" s="7" t="n"/>
    </row>
    <row r="36">
      <c r="F36" s="7" t="n"/>
    </row>
    <row r="37">
      <c r="F37" s="7" t="n"/>
    </row>
    <row r="38">
      <c r="F38" s="7" t="n"/>
    </row>
    <row r="39">
      <c r="F39" s="7" t="n"/>
    </row>
    <row r="40">
      <c r="F40" s="7" t="n"/>
    </row>
    <row r="41">
      <c r="F41" s="7" t="n"/>
    </row>
    <row r="42">
      <c r="F42" s="7" t="n"/>
    </row>
    <row r="43">
      <c r="F43" s="7" t="n"/>
    </row>
    <row r="44">
      <c r="F44" s="7" t="n"/>
    </row>
    <row r="45">
      <c r="F45" s="7" t="n"/>
    </row>
    <row r="46">
      <c r="F46" s="7" t="n"/>
    </row>
    <row r="47">
      <c r="F47" s="7" t="n"/>
    </row>
    <row r="48">
      <c r="F48" s="7" t="n"/>
    </row>
    <row r="49">
      <c r="F49" s="7" t="n"/>
    </row>
    <row r="50">
      <c r="F50" s="7" t="n"/>
    </row>
    <row r="51">
      <c r="F51" s="7" t="n"/>
    </row>
    <row r="52">
      <c r="F52" s="7" t="n"/>
    </row>
    <row r="53">
      <c r="F53" s="7" t="n"/>
    </row>
    <row r="54">
      <c r="F54" s="7" t="n"/>
    </row>
    <row r="55">
      <c r="F55" s="7" t="n"/>
    </row>
    <row r="56">
      <c r="F56" s="7" t="n"/>
    </row>
    <row r="57">
      <c r="F57" s="7" t="n"/>
    </row>
    <row r="58">
      <c r="F58" s="7" t="n"/>
    </row>
    <row r="59">
      <c r="F59" s="7" t="n"/>
    </row>
    <row r="60">
      <c r="F60" s="7" t="n"/>
    </row>
    <row r="61">
      <c r="F61" s="7" t="n"/>
    </row>
    <row r="62">
      <c r="F62" s="7" t="n"/>
    </row>
    <row r="63">
      <c r="F63" s="7" t="n"/>
    </row>
    <row r="64">
      <c r="F64" s="7" t="n"/>
    </row>
    <row r="65">
      <c r="F65" s="7" t="n"/>
    </row>
    <row r="66">
      <c r="F66" s="7" t="n"/>
    </row>
    <row r="67">
      <c r="F67" s="7" t="n"/>
    </row>
    <row r="68">
      <c r="F68" s="7" t="n"/>
    </row>
    <row r="69">
      <c r="F69" s="7" t="n"/>
    </row>
    <row r="70">
      <c r="F70" s="7" t="n"/>
    </row>
    <row r="71">
      <c r="F71" s="7" t="n"/>
    </row>
    <row r="72">
      <c r="F72" s="7" t="n"/>
    </row>
    <row r="73">
      <c r="F73" s="7" t="n"/>
    </row>
    <row r="74">
      <c r="F74" s="7" t="n"/>
    </row>
    <row r="75">
      <c r="F75" s="7" t="n"/>
    </row>
    <row r="76">
      <c r="F76" s="7" t="n"/>
    </row>
    <row r="77">
      <c r="F77" s="7" t="n"/>
    </row>
    <row r="78">
      <c r="F78" s="7" t="n"/>
    </row>
    <row r="79">
      <c r="F79" s="7" t="n"/>
    </row>
    <row r="80">
      <c r="F80" s="7" t="n"/>
    </row>
    <row r="81">
      <c r="F81" s="7" t="n"/>
    </row>
    <row r="82">
      <c r="F82" s="7" t="n"/>
    </row>
    <row r="83">
      <c r="F83" s="7" t="n"/>
    </row>
    <row r="84">
      <c r="F84" s="7" t="n"/>
    </row>
    <row r="85">
      <c r="F85" s="7" t="n"/>
    </row>
    <row r="86">
      <c r="F86" s="7" t="n"/>
    </row>
    <row r="87">
      <c r="F87" s="7" t="n"/>
    </row>
    <row r="88">
      <c r="F88" s="7" t="n"/>
    </row>
    <row r="89">
      <c r="F89" s="7" t="n"/>
    </row>
    <row r="90">
      <c r="F90" s="7" t="n"/>
    </row>
    <row r="91">
      <c r="F91" s="7" t="n"/>
    </row>
    <row r="92">
      <c r="F92" s="7" t="n"/>
    </row>
    <row r="93">
      <c r="F93" s="7" t="n"/>
    </row>
    <row r="94">
      <c r="F94" s="7" t="n"/>
    </row>
    <row r="95">
      <c r="F95" s="7" t="n"/>
    </row>
    <row r="96">
      <c r="F96" s="7" t="n"/>
    </row>
    <row r="97">
      <c r="F97" s="7" t="n"/>
    </row>
    <row r="98">
      <c r="F98" s="7" t="n"/>
    </row>
    <row r="99">
      <c r="F99" s="7" t="n"/>
    </row>
    <row r="100">
      <c r="F100" s="7" t="n"/>
    </row>
    <row r="101">
      <c r="F101" s="7" t="n"/>
    </row>
    <row r="102">
      <c r="F102" s="7" t="n"/>
    </row>
    <row r="103">
      <c r="F103" s="7" t="n"/>
    </row>
    <row r="104">
      <c r="F104" s="7" t="n"/>
    </row>
    <row r="105">
      <c r="F105" s="7" t="n"/>
    </row>
    <row r="106">
      <c r="F106" s="7" t="n"/>
    </row>
    <row r="107">
      <c r="F107" s="7" t="n"/>
    </row>
    <row r="108">
      <c r="F108" s="7" t="n"/>
    </row>
    <row r="109">
      <c r="F109" s="7" t="n"/>
    </row>
    <row r="110">
      <c r="F110" s="7" t="n"/>
    </row>
    <row r="111">
      <c r="F111" s="7" t="n"/>
    </row>
    <row r="112">
      <c r="F112" s="7" t="n"/>
    </row>
    <row r="113">
      <c r="F113" s="7" t="n"/>
    </row>
    <row r="114">
      <c r="F114" s="7" t="n"/>
    </row>
    <row r="115">
      <c r="F115" s="7" t="n"/>
    </row>
    <row r="116">
      <c r="F116" s="7" t="n"/>
    </row>
    <row r="117">
      <c r="F117" s="7" t="n"/>
    </row>
    <row r="118">
      <c r="F118" s="7" t="n"/>
    </row>
    <row r="119">
      <c r="F119" s="7" t="n"/>
    </row>
    <row r="120">
      <c r="F120" s="7" t="n"/>
    </row>
    <row r="121">
      <c r="F121" s="7" t="n"/>
    </row>
    <row r="122">
      <c r="F122" s="7" t="n"/>
    </row>
    <row r="123">
      <c r="F123" s="7" t="n"/>
    </row>
    <row r="124">
      <c r="F124" s="7" t="n"/>
    </row>
    <row r="125">
      <c r="F125" s="7" t="n"/>
    </row>
    <row r="126">
      <c r="F126" s="7" t="n"/>
    </row>
    <row r="127">
      <c r="F127" s="7" t="n"/>
    </row>
    <row r="128">
      <c r="F128" s="7" t="n"/>
    </row>
    <row r="129">
      <c r="F129" s="7" t="n"/>
    </row>
    <row r="130">
      <c r="F130" s="7" t="n"/>
    </row>
    <row r="131">
      <c r="F131" s="7" t="n"/>
    </row>
    <row r="132">
      <c r="F132" s="7" t="n"/>
    </row>
    <row r="133">
      <c r="F133" s="7" t="n"/>
    </row>
    <row r="134">
      <c r="F134" s="7" t="n"/>
    </row>
    <row r="135">
      <c r="F135" s="7" t="n"/>
    </row>
    <row r="136">
      <c r="F136" s="7" t="n"/>
    </row>
    <row r="137">
      <c r="F137" s="7" t="n"/>
    </row>
    <row r="138">
      <c r="F138" s="7" t="n"/>
    </row>
    <row r="139">
      <c r="F139" s="7" t="n"/>
    </row>
    <row r="140">
      <c r="F140" s="7" t="n"/>
    </row>
    <row r="141">
      <c r="F141" s="7" t="n"/>
    </row>
    <row r="142">
      <c r="F142" s="7" t="n"/>
    </row>
    <row r="143">
      <c r="F143" s="7" t="n"/>
    </row>
    <row r="144">
      <c r="F144" s="7" t="n"/>
    </row>
    <row r="145">
      <c r="F145" s="7" t="n"/>
    </row>
    <row r="146">
      <c r="F146" s="7" t="n"/>
    </row>
    <row r="147">
      <c r="F147" s="7" t="n"/>
    </row>
    <row r="148">
      <c r="F148" s="7" t="n"/>
    </row>
    <row r="149">
      <c r="F149" s="7" t="n"/>
    </row>
    <row r="150">
      <c r="F150" s="7" t="n"/>
    </row>
    <row r="151">
      <c r="F151" s="7" t="n"/>
    </row>
    <row r="152">
      <c r="F152" s="7" t="n"/>
    </row>
    <row r="153">
      <c r="F153" s="7" t="n"/>
    </row>
    <row r="154">
      <c r="F154" s="7" t="n"/>
    </row>
    <row r="155">
      <c r="F155" s="7" t="n"/>
    </row>
    <row r="156">
      <c r="F156" s="7" t="n"/>
    </row>
    <row r="157">
      <c r="F157" s="7" t="n"/>
    </row>
    <row r="158">
      <c r="F158" s="7" t="n"/>
    </row>
    <row r="159">
      <c r="F159" s="7" t="n"/>
    </row>
    <row r="160">
      <c r="F160" s="7" t="n"/>
    </row>
    <row r="161">
      <c r="F161" s="7" t="n"/>
    </row>
    <row r="162">
      <c r="F162" s="7" t="n"/>
    </row>
    <row r="163">
      <c r="F163" s="7" t="n"/>
    </row>
    <row r="164">
      <c r="F164" s="7" t="n"/>
    </row>
    <row r="165">
      <c r="F165" s="7" t="n"/>
    </row>
    <row r="166">
      <c r="F166" s="7" t="n"/>
    </row>
    <row r="167">
      <c r="F167" s="7" t="n"/>
    </row>
    <row r="168">
      <c r="F168" s="7" t="n"/>
    </row>
    <row r="169">
      <c r="F169" s="7" t="n"/>
    </row>
    <row r="170">
      <c r="F170" s="7" t="n"/>
    </row>
    <row r="171">
      <c r="F171" s="7" t="n"/>
    </row>
    <row r="172">
      <c r="F172" s="7" t="n"/>
    </row>
    <row r="173">
      <c r="F173" s="7" t="n"/>
    </row>
    <row r="174">
      <c r="F174" s="7" t="n"/>
    </row>
    <row r="175">
      <c r="F175" s="7" t="n"/>
    </row>
    <row r="176">
      <c r="F176" s="7" t="n"/>
    </row>
    <row r="177">
      <c r="F177" s="7" t="n"/>
    </row>
    <row r="178">
      <c r="F178" s="7" t="n"/>
    </row>
    <row r="179">
      <c r="F179" s="7" t="n"/>
    </row>
    <row r="180">
      <c r="F180" s="7" t="n"/>
    </row>
    <row r="181">
      <c r="F181" s="7" t="n"/>
    </row>
    <row r="182">
      <c r="F182" s="7" t="n"/>
    </row>
    <row r="183">
      <c r="F183" s="7" t="n"/>
    </row>
    <row r="184">
      <c r="F184" s="7" t="n"/>
    </row>
    <row r="185">
      <c r="F185" s="7" t="n"/>
    </row>
    <row r="186">
      <c r="F186" s="7" t="n"/>
    </row>
    <row r="187">
      <c r="F187" s="7" t="n"/>
    </row>
    <row r="188">
      <c r="F188" s="7" t="n"/>
    </row>
    <row r="189">
      <c r="F189" s="7" t="n"/>
    </row>
    <row r="190">
      <c r="F190" s="7" t="n"/>
    </row>
    <row r="191">
      <c r="F191" s="7" t="n"/>
    </row>
    <row r="192">
      <c r="F192" s="7" t="n"/>
    </row>
    <row r="193">
      <c r="F193" s="7" t="n"/>
    </row>
    <row r="194">
      <c r="F194" s="7" t="n"/>
    </row>
    <row r="195">
      <c r="F195" s="7" t="n"/>
    </row>
    <row r="196">
      <c r="F196" s="7" t="n"/>
    </row>
    <row r="197">
      <c r="F197" s="7" t="n"/>
    </row>
    <row r="198">
      <c r="F198" s="7" t="n"/>
    </row>
    <row r="199">
      <c r="F199" s="7" t="n"/>
    </row>
    <row r="200">
      <c r="F200" s="7" t="n"/>
    </row>
    <row r="201">
      <c r="F201" s="7" t="n"/>
    </row>
    <row r="202">
      <c r="F202" s="7" t="n"/>
    </row>
    <row r="203">
      <c r="F203" s="7" t="n"/>
    </row>
    <row r="204">
      <c r="F204" s="7" t="n"/>
    </row>
    <row r="205">
      <c r="F205" s="7" t="n"/>
    </row>
    <row r="206">
      <c r="F206" s="7" t="n"/>
    </row>
    <row r="207">
      <c r="F207" s="7" t="n"/>
    </row>
    <row r="208">
      <c r="F208" s="7" t="n"/>
    </row>
    <row r="209">
      <c r="F209" s="7" t="n"/>
    </row>
    <row r="210">
      <c r="F210" s="7" t="n"/>
    </row>
    <row r="211">
      <c r="F211" s="7" t="n"/>
    </row>
    <row r="212">
      <c r="F212" s="7" t="n"/>
    </row>
    <row r="213">
      <c r="F213" s="7" t="n"/>
    </row>
    <row r="214">
      <c r="F214" s="7" t="n"/>
    </row>
    <row r="215">
      <c r="F215" s="7" t="n"/>
    </row>
    <row r="216">
      <c r="F216" s="7" t="n"/>
    </row>
    <row r="217">
      <c r="F217" s="7" t="n"/>
    </row>
    <row r="218">
      <c r="F218" s="7" t="n"/>
    </row>
    <row r="219">
      <c r="F219" s="7" t="n"/>
    </row>
    <row r="220">
      <c r="F220" s="7" t="n"/>
    </row>
    <row r="221">
      <c r="F221" s="7" t="n"/>
    </row>
    <row r="222">
      <c r="F222" s="7" t="n"/>
    </row>
    <row r="223">
      <c r="F223" s="7" t="n"/>
    </row>
    <row r="224">
      <c r="F224" s="7" t="n"/>
    </row>
    <row r="225">
      <c r="F225" s="7" t="n"/>
    </row>
    <row r="226">
      <c r="F226" s="7" t="n"/>
    </row>
    <row r="227">
      <c r="F227" s="7" t="n"/>
    </row>
    <row r="228">
      <c r="F228" s="7" t="n"/>
    </row>
    <row r="229">
      <c r="F229" s="7" t="n"/>
    </row>
    <row r="230">
      <c r="F230" s="7" t="n"/>
    </row>
    <row r="231">
      <c r="F231" s="7" t="n"/>
    </row>
    <row r="232">
      <c r="F232" s="7" t="n"/>
    </row>
    <row r="233">
      <c r="F233" s="7" t="n"/>
    </row>
    <row r="234">
      <c r="F234" s="7" t="n"/>
    </row>
    <row r="235">
      <c r="F235" s="7" t="n"/>
    </row>
    <row r="236">
      <c r="F236" s="7" t="n"/>
    </row>
    <row r="237">
      <c r="F237" s="7" t="n"/>
    </row>
    <row r="238">
      <c r="F238" s="7" t="n"/>
    </row>
    <row r="239">
      <c r="F239" s="7" t="n"/>
    </row>
    <row r="240">
      <c r="F240" s="7" t="n"/>
    </row>
    <row r="241">
      <c r="F241" s="7" t="n"/>
    </row>
    <row r="242">
      <c r="F242" s="7" t="n"/>
    </row>
    <row r="243">
      <c r="F243" s="7" t="n"/>
    </row>
    <row r="244">
      <c r="F244" s="7" t="n"/>
    </row>
    <row r="245">
      <c r="F245" s="7" t="n"/>
    </row>
    <row r="246">
      <c r="F246" s="7" t="n"/>
    </row>
    <row r="247">
      <c r="F247" s="7" t="n"/>
    </row>
    <row r="248">
      <c r="F248" s="7" t="n"/>
    </row>
    <row r="249">
      <c r="F249" s="7" t="n"/>
    </row>
    <row r="250">
      <c r="F250" s="7" t="n"/>
    </row>
    <row r="251">
      <c r="F251" s="7" t="n"/>
    </row>
    <row r="252">
      <c r="F252" s="7" t="n"/>
    </row>
    <row r="253">
      <c r="F253" s="7" t="n"/>
    </row>
    <row r="254">
      <c r="F254" s="7" t="n"/>
    </row>
    <row r="255">
      <c r="F255" s="7" t="n"/>
    </row>
    <row r="256">
      <c r="F256" s="7" t="n"/>
    </row>
    <row r="257">
      <c r="F257" s="7" t="n"/>
    </row>
    <row r="258">
      <c r="F258" s="7" t="n"/>
    </row>
    <row r="259">
      <c r="F259" s="7" t="n"/>
    </row>
    <row r="260">
      <c r="F260" s="7" t="n"/>
    </row>
    <row r="261">
      <c r="F261" s="7" t="n"/>
    </row>
    <row r="262">
      <c r="F262" s="7" t="n"/>
    </row>
    <row r="263">
      <c r="F263" s="7" t="n"/>
    </row>
    <row r="264">
      <c r="F264" s="7" t="n"/>
    </row>
    <row r="265">
      <c r="F265" s="7" t="n"/>
    </row>
    <row r="266">
      <c r="F266" s="7" t="n"/>
    </row>
    <row r="267">
      <c r="F267" s="7" t="n"/>
    </row>
    <row r="268">
      <c r="F268" s="7" t="n"/>
    </row>
    <row r="269">
      <c r="F269" s="7" t="n"/>
    </row>
    <row r="270">
      <c r="F270" s="7" t="n"/>
    </row>
    <row r="271">
      <c r="F271" s="7" t="n"/>
    </row>
    <row r="272">
      <c r="F272" s="7" t="n"/>
    </row>
    <row r="273">
      <c r="F273" s="7" t="n"/>
    </row>
    <row r="274">
      <c r="F274" s="7" t="n"/>
    </row>
    <row r="275">
      <c r="F275" s="7" t="n"/>
    </row>
    <row r="276">
      <c r="F276" s="7" t="n"/>
    </row>
    <row r="277">
      <c r="F277" s="7" t="n"/>
    </row>
    <row r="278">
      <c r="F278" s="7" t="n"/>
    </row>
    <row r="279">
      <c r="F279" s="7" t="n"/>
    </row>
    <row r="280">
      <c r="F280" s="7" t="n"/>
    </row>
    <row r="281">
      <c r="F281" s="7" t="n"/>
    </row>
    <row r="282">
      <c r="F282" s="7" t="n"/>
    </row>
    <row r="283">
      <c r="F283" s="7" t="n"/>
    </row>
    <row r="284">
      <c r="F284" s="7" t="n"/>
    </row>
    <row r="285">
      <c r="F285" s="7" t="n"/>
    </row>
    <row r="286">
      <c r="F286" s="7" t="n"/>
    </row>
    <row r="287">
      <c r="F287" s="7" t="n"/>
    </row>
    <row r="288">
      <c r="F288" s="7" t="n"/>
    </row>
    <row r="289">
      <c r="F289" s="7" t="n"/>
    </row>
    <row r="290">
      <c r="F290" s="7" t="n"/>
    </row>
    <row r="291">
      <c r="F291" s="7" t="n"/>
    </row>
    <row r="292">
      <c r="F292" s="7" t="n"/>
    </row>
    <row r="293">
      <c r="F293" s="7" t="n"/>
    </row>
    <row r="294">
      <c r="F294" s="7" t="n"/>
    </row>
    <row r="295">
      <c r="F295" s="7" t="n"/>
    </row>
    <row r="296">
      <c r="F296" s="7" t="n"/>
    </row>
    <row r="297">
      <c r="F297" s="7" t="n"/>
    </row>
    <row r="298">
      <c r="F298" s="7" t="n"/>
    </row>
    <row r="299">
      <c r="F299" s="7" t="n"/>
    </row>
    <row r="300">
      <c r="F300" s="7" t="n"/>
    </row>
    <row r="301">
      <c r="F301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26" customWidth="1" min="3" max="3"/>
    <col width="13" customWidth="1" min="4" max="4"/>
    <col width="13" customWidth="1" min="5" max="5"/>
    <col width="10" customWidth="1" min="6" max="6"/>
    <col width="28" customWidth="1" min="7" max="7"/>
    <col width="11" customWidth="1" min="8" max="8"/>
    <col width="13" customWidth="1" min="9" max="9"/>
    <col width="9" customWidth="1" min="10" max="10"/>
    <col width="10" customWidth="1" min="11" max="11"/>
    <col width="9" customWidth="1" min="12" max="12"/>
  </cols>
  <sheetData>
    <row r="1" ht="30" customHeight="1">
      <c r="A1" s="6" t="inlineStr">
        <is>
          <t>Nº</t>
        </is>
      </c>
      <c r="B1" s="6" t="inlineStr">
        <is>
          <t>Cliente</t>
        </is>
      </c>
      <c r="C1" s="6" t="inlineStr">
        <is>
          <t>Evento</t>
        </is>
      </c>
      <c r="D1" s="6" t="inlineStr">
        <is>
          <t>Saída (montagem)</t>
        </is>
      </c>
      <c r="E1" s="6" t="inlineStr">
        <is>
          <t>Retorno (desmontagem)</t>
        </is>
      </c>
      <c r="F1" s="6" t="inlineStr">
        <is>
          <t>Código</t>
        </is>
      </c>
      <c r="G1" s="6" t="inlineStr">
        <is>
          <t>Equipamento</t>
        </is>
      </c>
      <c r="H1" s="6" t="inlineStr">
        <is>
          <t>Quantidade</t>
        </is>
      </c>
      <c r="I1" s="6" t="inlineStr">
        <is>
          <t>Situação</t>
        </is>
      </c>
      <c r="J1" s="6" t="inlineStr">
        <is>
          <t>Voltou</t>
        </is>
      </c>
      <c r="K1" s="6" t="inlineStr">
        <is>
          <t>Voltou avariado</t>
        </is>
      </c>
      <c r="L1" s="6" t="inlineStr">
        <is>
          <t>Faltou</t>
        </is>
      </c>
    </row>
    <row r="2">
      <c r="A2" t="n">
        <v>101</v>
      </c>
      <c r="B2" t="inlineStr">
        <is>
          <t>Prefeitura de Lajeado</t>
        </is>
      </c>
      <c r="C2" t="inlineStr">
        <is>
          <t>Festa da Cidade</t>
        </is>
      </c>
      <c r="D2" s="8">
        <f>TODAY()+2</f>
        <v/>
      </c>
      <c r="E2" s="8">
        <f>TODAY()+5</f>
        <v/>
      </c>
      <c r="F2" t="inlineStr">
        <is>
          <t>TEN01</t>
        </is>
      </c>
      <c r="G2">
        <f>IFERROR(INDEX(Equipamentos!$B:$B,MATCH(F2,Equipamentos!$A:$A,0)),"")</f>
        <v/>
      </c>
      <c r="H2" t="n">
        <v>4</v>
      </c>
      <c r="I2" t="inlineStr">
        <is>
          <t>Confirmado</t>
        </is>
      </c>
      <c r="L2">
        <f>IF(AND(I2="Devolvido",J2&lt;&gt;""),H2-J2,"")</f>
        <v/>
      </c>
    </row>
    <row r="3">
      <c r="A3" t="n">
        <v>101</v>
      </c>
      <c r="B3" t="inlineStr">
        <is>
          <t>Prefeitura de Lajeado</t>
        </is>
      </c>
      <c r="C3" t="inlineStr">
        <is>
          <t>Festa da Cidade</t>
        </is>
      </c>
      <c r="D3" s="8">
        <f>TODAY()+2</f>
        <v/>
      </c>
      <c r="E3" s="8">
        <f>TODAY()+5</f>
        <v/>
      </c>
      <c r="F3" t="inlineStr">
        <is>
          <t>EST01</t>
        </is>
      </c>
      <c r="G3">
        <f>IFERROR(INDEX(Equipamentos!$B:$B,MATCH(F3,Equipamentos!$A:$A,0)),"")</f>
        <v/>
      </c>
      <c r="H3" t="n">
        <v>60</v>
      </c>
      <c r="I3" t="inlineStr">
        <is>
          <t>Confirmado</t>
        </is>
      </c>
      <c r="L3">
        <f>IF(AND(I3="Devolvido",J3&lt;&gt;""),H3-J3,"")</f>
        <v/>
      </c>
    </row>
    <row r="4">
      <c r="A4" t="n">
        <v>101</v>
      </c>
      <c r="B4" t="inlineStr">
        <is>
          <t>Prefeitura de Lajeado</t>
        </is>
      </c>
      <c r="C4" t="inlineStr">
        <is>
          <t>Festa da Cidade</t>
        </is>
      </c>
      <c r="D4" s="8">
        <f>TODAY()+2</f>
        <v/>
      </c>
      <c r="E4" s="8">
        <f>TODAY()+5</f>
        <v/>
      </c>
      <c r="F4" t="inlineStr">
        <is>
          <t>GER01</t>
        </is>
      </c>
      <c r="G4">
        <f>IFERROR(INDEX(Equipamentos!$B:$B,MATCH(F4,Equipamentos!$A:$A,0)),"")</f>
        <v/>
      </c>
      <c r="H4" t="n">
        <v>1</v>
      </c>
      <c r="I4" t="inlineStr">
        <is>
          <t>Confirmado</t>
        </is>
      </c>
      <c r="L4">
        <f>IF(AND(I4="Devolvido",J4&lt;&gt;""),H4-J4,"")</f>
        <v/>
      </c>
    </row>
    <row r="5">
      <c r="A5" t="n">
        <v>102</v>
      </c>
      <c r="B5" t="inlineStr">
        <is>
          <t>Ana e Pedro</t>
        </is>
      </c>
      <c r="C5" t="inlineStr">
        <is>
          <t>Casamento</t>
        </is>
      </c>
      <c r="D5" s="8">
        <f>TODAY()+4</f>
        <v/>
      </c>
      <c r="E5" s="8">
        <f>TODAY()+5</f>
        <v/>
      </c>
      <c r="F5" t="inlineStr">
        <is>
          <t>TEN01</t>
        </is>
      </c>
      <c r="G5">
        <f>IFERROR(INDEX(Equipamentos!$B:$B,MATCH(F5,Equipamentos!$A:$A,0)),"")</f>
        <v/>
      </c>
      <c r="H5" t="n">
        <v>3</v>
      </c>
      <c r="I5" t="inlineStr">
        <is>
          <t>Orçamento</t>
        </is>
      </c>
      <c r="L5">
        <f>IF(AND(I5="Devolvido",J5&lt;&gt;""),H5-J5,"")</f>
        <v/>
      </c>
    </row>
    <row r="6">
      <c r="A6" t="n">
        <v>104</v>
      </c>
      <c r="B6" t="inlineStr">
        <is>
          <t>Expovale</t>
        </is>
      </c>
      <c r="C6" t="inlineStr">
        <is>
          <t>Feira do Agro</t>
        </is>
      </c>
      <c r="D6" s="8">
        <f>TODAY()+3</f>
        <v/>
      </c>
      <c r="E6" s="8">
        <f>TODAY()+6</f>
        <v/>
      </c>
      <c r="F6" t="inlineStr">
        <is>
          <t>GER01</t>
        </is>
      </c>
      <c r="G6">
        <f>IFERROR(INDEX(Equipamentos!$B:$B,MATCH(F6,Equipamentos!$A:$A,0)),"")</f>
        <v/>
      </c>
      <c r="H6" t="n">
        <v>2</v>
      </c>
      <c r="I6" t="inlineStr">
        <is>
          <t>Confirmado</t>
        </is>
      </c>
      <c r="L6">
        <f>IF(AND(I6="Devolvido",J6&lt;&gt;""),H6-J6,"")</f>
        <v/>
      </c>
    </row>
    <row r="7">
      <c r="A7" t="n">
        <v>102</v>
      </c>
      <c r="B7" t="inlineStr">
        <is>
          <t>Ana e Pedro</t>
        </is>
      </c>
      <c r="C7" t="inlineStr">
        <is>
          <t>Casamento</t>
        </is>
      </c>
      <c r="D7" s="8">
        <f>TODAY()+4</f>
        <v/>
      </c>
      <c r="E7" s="8">
        <f>TODAY()+5</f>
        <v/>
      </c>
      <c r="F7" t="inlineStr">
        <is>
          <t>MOV02</t>
        </is>
      </c>
      <c r="G7">
        <f>IFERROR(INDEX(Equipamentos!$B:$B,MATCH(F7,Equipamentos!$A:$A,0)),"")</f>
        <v/>
      </c>
      <c r="H7" t="n">
        <v>180</v>
      </c>
      <c r="I7" t="inlineStr">
        <is>
          <t>Orçamento</t>
        </is>
      </c>
      <c r="L7">
        <f>IF(AND(I7="Devolvido",J7&lt;&gt;""),H7-J7,"")</f>
        <v/>
      </c>
    </row>
    <row r="8">
      <c r="A8" t="n">
        <v>103</v>
      </c>
      <c r="B8" t="inlineStr">
        <is>
          <t>Colégio Estrela</t>
        </is>
      </c>
      <c r="C8" t="inlineStr">
        <is>
          <t>Formatura</t>
        </is>
      </c>
      <c r="D8" s="8">
        <f>TODAY()+4</f>
        <v/>
      </c>
      <c r="E8" s="8">
        <f>TODAY()+4</f>
        <v/>
      </c>
      <c r="F8" t="inlineStr">
        <is>
          <t>SOM01</t>
        </is>
      </c>
      <c r="G8">
        <f>IFERROR(INDEX(Equipamentos!$B:$B,MATCH(F8,Equipamentos!$A:$A,0)),"")</f>
        <v/>
      </c>
      <c r="H8" t="n">
        <v>8</v>
      </c>
      <c r="I8" t="inlineStr">
        <is>
          <t>Confirmado</t>
        </is>
      </c>
      <c r="L8">
        <f>IF(AND(I8="Devolvido",J8&lt;&gt;""),H8-J8,"")</f>
        <v/>
      </c>
    </row>
    <row r="9">
      <c r="A9" t="n">
        <v>103</v>
      </c>
      <c r="B9" t="inlineStr">
        <is>
          <t>Colégio Estrela</t>
        </is>
      </c>
      <c r="C9" t="inlineStr">
        <is>
          <t>Formatura</t>
        </is>
      </c>
      <c r="D9" s="8">
        <f>TODAY()+4</f>
        <v/>
      </c>
      <c r="E9" s="8">
        <f>TODAY()+4</f>
        <v/>
      </c>
      <c r="F9" t="inlineStr">
        <is>
          <t>LUZ01</t>
        </is>
      </c>
      <c r="G9">
        <f>IFERROR(INDEX(Equipamentos!$B:$B,MATCH(F9,Equipamentos!$A:$A,0)),"")</f>
        <v/>
      </c>
      <c r="H9" t="n">
        <v>12</v>
      </c>
      <c r="I9" t="inlineStr">
        <is>
          <t>Confirmado</t>
        </is>
      </c>
      <c r="L9">
        <f>IF(AND(I9="Devolvido",J9&lt;&gt;""),H9-J9,"")</f>
        <v/>
      </c>
    </row>
    <row r="10">
      <c r="A10" t="n">
        <v>100</v>
      </c>
      <c r="B10" t="inlineStr">
        <is>
          <t>Clube Comercial</t>
        </is>
      </c>
      <c r="C10" t="inlineStr">
        <is>
          <t>Baile de Primavera</t>
        </is>
      </c>
      <c r="D10" s="8">
        <f>TODAY()-3</f>
        <v/>
      </c>
      <c r="E10" s="8">
        <f>TODAY()-1</f>
        <v/>
      </c>
      <c r="F10" t="inlineStr">
        <is>
          <t>SOM03</t>
        </is>
      </c>
      <c r="G10">
        <f>IFERROR(INDEX(Equipamentos!$B:$B,MATCH(F10,Equipamentos!$A:$A,0)),"")</f>
        <v/>
      </c>
      <c r="H10" t="n">
        <v>6</v>
      </c>
      <c r="I10" t="inlineStr">
        <is>
          <t>Devolvido</t>
        </is>
      </c>
      <c r="J10" t="n">
        <v>5</v>
      </c>
      <c r="K10" t="n">
        <v>1</v>
      </c>
      <c r="L10">
        <f>IF(AND(I10="Devolvido",J10&lt;&gt;""),H10-J10,"")</f>
        <v/>
      </c>
    </row>
    <row r="11">
      <c r="D11" s="8" t="n"/>
      <c r="E11" s="8" t="n"/>
      <c r="G11">
        <f>IFERROR(INDEX(Equipamentos!$B:$B,MATCH(F11,Equipamentos!$A:$A,0)),"")</f>
        <v/>
      </c>
      <c r="L11">
        <f>IF(AND(I11="Devolvido",J11&lt;&gt;""),H11-J11,"")</f>
        <v/>
      </c>
    </row>
    <row r="12">
      <c r="D12" s="8" t="n"/>
      <c r="E12" s="8" t="n"/>
      <c r="G12">
        <f>IFERROR(INDEX(Equipamentos!$B:$B,MATCH(F12,Equipamentos!$A:$A,0)),"")</f>
        <v/>
      </c>
      <c r="L12">
        <f>IF(AND(I12="Devolvido",J12&lt;&gt;""),H12-J12,"")</f>
        <v/>
      </c>
    </row>
    <row r="13">
      <c r="D13" s="8" t="n"/>
      <c r="E13" s="8" t="n"/>
      <c r="G13">
        <f>IFERROR(INDEX(Equipamentos!$B:$B,MATCH(F13,Equipamentos!$A:$A,0)),"")</f>
        <v/>
      </c>
      <c r="L13">
        <f>IF(AND(I13="Devolvido",J13&lt;&gt;""),H13-J13,"")</f>
        <v/>
      </c>
    </row>
    <row r="14">
      <c r="D14" s="8" t="n"/>
      <c r="E14" s="8" t="n"/>
      <c r="G14">
        <f>IFERROR(INDEX(Equipamentos!$B:$B,MATCH(F14,Equipamentos!$A:$A,0)),"")</f>
        <v/>
      </c>
      <c r="L14">
        <f>IF(AND(I14="Devolvido",J14&lt;&gt;""),H14-J14,"")</f>
        <v/>
      </c>
    </row>
    <row r="15">
      <c r="D15" s="8" t="n"/>
      <c r="E15" s="8" t="n"/>
      <c r="G15">
        <f>IFERROR(INDEX(Equipamentos!$B:$B,MATCH(F15,Equipamentos!$A:$A,0)),"")</f>
        <v/>
      </c>
      <c r="L15">
        <f>IF(AND(I15="Devolvido",J15&lt;&gt;""),H15-J15,"")</f>
        <v/>
      </c>
    </row>
    <row r="16">
      <c r="D16" s="8" t="n"/>
      <c r="E16" s="8" t="n"/>
      <c r="G16">
        <f>IFERROR(INDEX(Equipamentos!$B:$B,MATCH(F16,Equipamentos!$A:$A,0)),"")</f>
        <v/>
      </c>
      <c r="L16">
        <f>IF(AND(I16="Devolvido",J16&lt;&gt;""),H16-J16,"")</f>
        <v/>
      </c>
    </row>
    <row r="17">
      <c r="D17" s="8" t="n"/>
      <c r="E17" s="8" t="n"/>
      <c r="G17">
        <f>IFERROR(INDEX(Equipamentos!$B:$B,MATCH(F17,Equipamentos!$A:$A,0)),"")</f>
        <v/>
      </c>
      <c r="L17">
        <f>IF(AND(I17="Devolvido",J17&lt;&gt;""),H17-J17,"")</f>
        <v/>
      </c>
    </row>
    <row r="18">
      <c r="D18" s="8" t="n"/>
      <c r="E18" s="8" t="n"/>
      <c r="G18">
        <f>IFERROR(INDEX(Equipamentos!$B:$B,MATCH(F18,Equipamentos!$A:$A,0)),"")</f>
        <v/>
      </c>
      <c r="L18">
        <f>IF(AND(I18="Devolvido",J18&lt;&gt;""),H18-J18,"")</f>
        <v/>
      </c>
    </row>
    <row r="19">
      <c r="D19" s="8" t="n"/>
      <c r="E19" s="8" t="n"/>
      <c r="G19">
        <f>IFERROR(INDEX(Equipamentos!$B:$B,MATCH(F19,Equipamentos!$A:$A,0)),"")</f>
        <v/>
      </c>
      <c r="L19">
        <f>IF(AND(I19="Devolvido",J19&lt;&gt;""),H19-J19,"")</f>
        <v/>
      </c>
    </row>
    <row r="20">
      <c r="D20" s="8" t="n"/>
      <c r="E20" s="8" t="n"/>
      <c r="G20">
        <f>IFERROR(INDEX(Equipamentos!$B:$B,MATCH(F20,Equipamentos!$A:$A,0)),"")</f>
        <v/>
      </c>
      <c r="L20">
        <f>IF(AND(I20="Devolvido",J20&lt;&gt;""),H20-J20,"")</f>
        <v/>
      </c>
    </row>
    <row r="21">
      <c r="D21" s="8" t="n"/>
      <c r="E21" s="8" t="n"/>
      <c r="G21">
        <f>IFERROR(INDEX(Equipamentos!$B:$B,MATCH(F21,Equipamentos!$A:$A,0)),"")</f>
        <v/>
      </c>
      <c r="L21">
        <f>IF(AND(I21="Devolvido",J21&lt;&gt;""),H21-J21,"")</f>
        <v/>
      </c>
    </row>
    <row r="22">
      <c r="D22" s="8" t="n"/>
      <c r="E22" s="8" t="n"/>
      <c r="G22">
        <f>IFERROR(INDEX(Equipamentos!$B:$B,MATCH(F22,Equipamentos!$A:$A,0)),"")</f>
        <v/>
      </c>
      <c r="L22">
        <f>IF(AND(I22="Devolvido",J22&lt;&gt;""),H22-J22,"")</f>
        <v/>
      </c>
    </row>
    <row r="23">
      <c r="D23" s="8" t="n"/>
      <c r="E23" s="8" t="n"/>
      <c r="G23">
        <f>IFERROR(INDEX(Equipamentos!$B:$B,MATCH(F23,Equipamentos!$A:$A,0)),"")</f>
        <v/>
      </c>
      <c r="L23">
        <f>IF(AND(I23="Devolvido",J23&lt;&gt;""),H23-J23,"")</f>
        <v/>
      </c>
    </row>
    <row r="24">
      <c r="D24" s="8" t="n"/>
      <c r="E24" s="8" t="n"/>
      <c r="G24">
        <f>IFERROR(INDEX(Equipamentos!$B:$B,MATCH(F24,Equipamentos!$A:$A,0)),"")</f>
        <v/>
      </c>
      <c r="L24">
        <f>IF(AND(I24="Devolvido",J24&lt;&gt;""),H24-J24,"")</f>
        <v/>
      </c>
    </row>
    <row r="25">
      <c r="D25" s="8" t="n"/>
      <c r="E25" s="8" t="n"/>
      <c r="G25">
        <f>IFERROR(INDEX(Equipamentos!$B:$B,MATCH(F25,Equipamentos!$A:$A,0)),"")</f>
        <v/>
      </c>
      <c r="L25">
        <f>IF(AND(I25="Devolvido",J25&lt;&gt;""),H25-J25,"")</f>
        <v/>
      </c>
    </row>
    <row r="26">
      <c r="D26" s="8" t="n"/>
      <c r="E26" s="8" t="n"/>
      <c r="G26">
        <f>IFERROR(INDEX(Equipamentos!$B:$B,MATCH(F26,Equipamentos!$A:$A,0)),"")</f>
        <v/>
      </c>
      <c r="L26">
        <f>IF(AND(I26="Devolvido",J26&lt;&gt;""),H26-J26,"")</f>
        <v/>
      </c>
    </row>
    <row r="27">
      <c r="D27" s="8" t="n"/>
      <c r="E27" s="8" t="n"/>
      <c r="G27">
        <f>IFERROR(INDEX(Equipamentos!$B:$B,MATCH(F27,Equipamentos!$A:$A,0)),"")</f>
        <v/>
      </c>
      <c r="L27">
        <f>IF(AND(I27="Devolvido",J27&lt;&gt;""),H27-J27,"")</f>
        <v/>
      </c>
    </row>
    <row r="28">
      <c r="D28" s="8" t="n"/>
      <c r="E28" s="8" t="n"/>
      <c r="G28">
        <f>IFERROR(INDEX(Equipamentos!$B:$B,MATCH(F28,Equipamentos!$A:$A,0)),"")</f>
        <v/>
      </c>
      <c r="L28">
        <f>IF(AND(I28="Devolvido",J28&lt;&gt;""),H28-J28,"")</f>
        <v/>
      </c>
    </row>
    <row r="29">
      <c r="D29" s="8" t="n"/>
      <c r="E29" s="8" t="n"/>
      <c r="G29">
        <f>IFERROR(INDEX(Equipamentos!$B:$B,MATCH(F29,Equipamentos!$A:$A,0)),"")</f>
        <v/>
      </c>
      <c r="L29">
        <f>IF(AND(I29="Devolvido",J29&lt;&gt;""),H29-J29,"")</f>
        <v/>
      </c>
    </row>
    <row r="30">
      <c r="D30" s="8" t="n"/>
      <c r="E30" s="8" t="n"/>
      <c r="G30">
        <f>IFERROR(INDEX(Equipamentos!$B:$B,MATCH(F30,Equipamentos!$A:$A,0)),"")</f>
        <v/>
      </c>
      <c r="L30">
        <f>IF(AND(I30="Devolvido",J30&lt;&gt;""),H30-J30,"")</f>
        <v/>
      </c>
    </row>
    <row r="31">
      <c r="D31" s="8" t="n"/>
      <c r="E31" s="8" t="n"/>
      <c r="G31">
        <f>IFERROR(INDEX(Equipamentos!$B:$B,MATCH(F31,Equipamentos!$A:$A,0)),"")</f>
        <v/>
      </c>
      <c r="L31">
        <f>IF(AND(I31="Devolvido",J31&lt;&gt;""),H31-J31,"")</f>
        <v/>
      </c>
    </row>
    <row r="32">
      <c r="D32" s="8" t="n"/>
      <c r="E32" s="8" t="n"/>
      <c r="G32">
        <f>IFERROR(INDEX(Equipamentos!$B:$B,MATCH(F32,Equipamentos!$A:$A,0)),"")</f>
        <v/>
      </c>
      <c r="L32">
        <f>IF(AND(I32="Devolvido",J32&lt;&gt;""),H32-J32,"")</f>
        <v/>
      </c>
    </row>
    <row r="33">
      <c r="D33" s="8" t="n"/>
      <c r="E33" s="8" t="n"/>
      <c r="G33">
        <f>IFERROR(INDEX(Equipamentos!$B:$B,MATCH(F33,Equipamentos!$A:$A,0)),"")</f>
        <v/>
      </c>
      <c r="L33">
        <f>IF(AND(I33="Devolvido",J33&lt;&gt;""),H33-J33,"")</f>
        <v/>
      </c>
    </row>
    <row r="34">
      <c r="D34" s="8" t="n"/>
      <c r="E34" s="8" t="n"/>
      <c r="G34">
        <f>IFERROR(INDEX(Equipamentos!$B:$B,MATCH(F34,Equipamentos!$A:$A,0)),"")</f>
        <v/>
      </c>
      <c r="L34">
        <f>IF(AND(I34="Devolvido",J34&lt;&gt;""),H34-J34,"")</f>
        <v/>
      </c>
    </row>
    <row r="35">
      <c r="D35" s="8" t="n"/>
      <c r="E35" s="8" t="n"/>
      <c r="G35">
        <f>IFERROR(INDEX(Equipamentos!$B:$B,MATCH(F35,Equipamentos!$A:$A,0)),"")</f>
        <v/>
      </c>
      <c r="L35">
        <f>IF(AND(I35="Devolvido",J35&lt;&gt;""),H35-J35,"")</f>
        <v/>
      </c>
    </row>
    <row r="36">
      <c r="D36" s="8" t="n"/>
      <c r="E36" s="8" t="n"/>
      <c r="G36">
        <f>IFERROR(INDEX(Equipamentos!$B:$B,MATCH(F36,Equipamentos!$A:$A,0)),"")</f>
        <v/>
      </c>
      <c r="L36">
        <f>IF(AND(I36="Devolvido",J36&lt;&gt;""),H36-J36,"")</f>
        <v/>
      </c>
    </row>
    <row r="37">
      <c r="D37" s="8" t="n"/>
      <c r="E37" s="8" t="n"/>
      <c r="G37">
        <f>IFERROR(INDEX(Equipamentos!$B:$B,MATCH(F37,Equipamentos!$A:$A,0)),"")</f>
        <v/>
      </c>
      <c r="L37">
        <f>IF(AND(I37="Devolvido",J37&lt;&gt;""),H37-J37,"")</f>
        <v/>
      </c>
    </row>
    <row r="38">
      <c r="D38" s="8" t="n"/>
      <c r="E38" s="8" t="n"/>
      <c r="G38">
        <f>IFERROR(INDEX(Equipamentos!$B:$B,MATCH(F38,Equipamentos!$A:$A,0)),"")</f>
        <v/>
      </c>
      <c r="L38">
        <f>IF(AND(I38="Devolvido",J38&lt;&gt;""),H38-J38,"")</f>
        <v/>
      </c>
    </row>
    <row r="39">
      <c r="D39" s="8" t="n"/>
      <c r="E39" s="8" t="n"/>
      <c r="G39">
        <f>IFERROR(INDEX(Equipamentos!$B:$B,MATCH(F39,Equipamentos!$A:$A,0)),"")</f>
        <v/>
      </c>
      <c r="L39">
        <f>IF(AND(I39="Devolvido",J39&lt;&gt;""),H39-J39,"")</f>
        <v/>
      </c>
    </row>
    <row r="40">
      <c r="D40" s="8" t="n"/>
      <c r="E40" s="8" t="n"/>
      <c r="G40">
        <f>IFERROR(INDEX(Equipamentos!$B:$B,MATCH(F40,Equipamentos!$A:$A,0)),"")</f>
        <v/>
      </c>
      <c r="L40">
        <f>IF(AND(I40="Devolvido",J40&lt;&gt;""),H40-J40,"")</f>
        <v/>
      </c>
    </row>
    <row r="41">
      <c r="D41" s="8" t="n"/>
      <c r="E41" s="8" t="n"/>
      <c r="G41">
        <f>IFERROR(INDEX(Equipamentos!$B:$B,MATCH(F41,Equipamentos!$A:$A,0)),"")</f>
        <v/>
      </c>
      <c r="L41">
        <f>IF(AND(I41="Devolvido",J41&lt;&gt;""),H41-J41,"")</f>
        <v/>
      </c>
    </row>
    <row r="42">
      <c r="D42" s="8" t="n"/>
      <c r="E42" s="8" t="n"/>
      <c r="G42">
        <f>IFERROR(INDEX(Equipamentos!$B:$B,MATCH(F42,Equipamentos!$A:$A,0)),"")</f>
        <v/>
      </c>
      <c r="L42">
        <f>IF(AND(I42="Devolvido",J42&lt;&gt;""),H42-J42,"")</f>
        <v/>
      </c>
    </row>
    <row r="43">
      <c r="D43" s="8" t="n"/>
      <c r="E43" s="8" t="n"/>
      <c r="G43">
        <f>IFERROR(INDEX(Equipamentos!$B:$B,MATCH(F43,Equipamentos!$A:$A,0)),"")</f>
        <v/>
      </c>
      <c r="L43">
        <f>IF(AND(I43="Devolvido",J43&lt;&gt;""),H43-J43,"")</f>
        <v/>
      </c>
    </row>
    <row r="44">
      <c r="D44" s="8" t="n"/>
      <c r="E44" s="8" t="n"/>
      <c r="G44">
        <f>IFERROR(INDEX(Equipamentos!$B:$B,MATCH(F44,Equipamentos!$A:$A,0)),"")</f>
        <v/>
      </c>
      <c r="L44">
        <f>IF(AND(I44="Devolvido",J44&lt;&gt;""),H44-J44,"")</f>
        <v/>
      </c>
    </row>
    <row r="45">
      <c r="D45" s="8" t="n"/>
      <c r="E45" s="8" t="n"/>
      <c r="G45">
        <f>IFERROR(INDEX(Equipamentos!$B:$B,MATCH(F45,Equipamentos!$A:$A,0)),"")</f>
        <v/>
      </c>
      <c r="L45">
        <f>IF(AND(I45="Devolvido",J45&lt;&gt;""),H45-J45,"")</f>
        <v/>
      </c>
    </row>
    <row r="46">
      <c r="D46" s="8" t="n"/>
      <c r="E46" s="8" t="n"/>
      <c r="G46">
        <f>IFERROR(INDEX(Equipamentos!$B:$B,MATCH(F46,Equipamentos!$A:$A,0)),"")</f>
        <v/>
      </c>
      <c r="L46">
        <f>IF(AND(I46="Devolvido",J46&lt;&gt;""),H46-J46,"")</f>
        <v/>
      </c>
    </row>
    <row r="47">
      <c r="D47" s="8" t="n"/>
      <c r="E47" s="8" t="n"/>
      <c r="G47">
        <f>IFERROR(INDEX(Equipamentos!$B:$B,MATCH(F47,Equipamentos!$A:$A,0)),"")</f>
        <v/>
      </c>
      <c r="L47">
        <f>IF(AND(I47="Devolvido",J47&lt;&gt;""),H47-J47,"")</f>
        <v/>
      </c>
    </row>
    <row r="48">
      <c r="D48" s="8" t="n"/>
      <c r="E48" s="8" t="n"/>
      <c r="G48">
        <f>IFERROR(INDEX(Equipamentos!$B:$B,MATCH(F48,Equipamentos!$A:$A,0)),"")</f>
        <v/>
      </c>
      <c r="L48">
        <f>IF(AND(I48="Devolvido",J48&lt;&gt;""),H48-J48,"")</f>
        <v/>
      </c>
    </row>
    <row r="49">
      <c r="D49" s="8" t="n"/>
      <c r="E49" s="8" t="n"/>
      <c r="G49">
        <f>IFERROR(INDEX(Equipamentos!$B:$B,MATCH(F49,Equipamentos!$A:$A,0)),"")</f>
        <v/>
      </c>
      <c r="L49">
        <f>IF(AND(I49="Devolvido",J49&lt;&gt;""),H49-J49,"")</f>
        <v/>
      </c>
    </row>
    <row r="50">
      <c r="D50" s="8" t="n"/>
      <c r="E50" s="8" t="n"/>
      <c r="G50">
        <f>IFERROR(INDEX(Equipamentos!$B:$B,MATCH(F50,Equipamentos!$A:$A,0)),"")</f>
        <v/>
      </c>
      <c r="L50">
        <f>IF(AND(I50="Devolvido",J50&lt;&gt;""),H50-J50,"")</f>
        <v/>
      </c>
    </row>
    <row r="51">
      <c r="D51" s="8" t="n"/>
      <c r="E51" s="8" t="n"/>
      <c r="G51">
        <f>IFERROR(INDEX(Equipamentos!$B:$B,MATCH(F51,Equipamentos!$A:$A,0)),"")</f>
        <v/>
      </c>
      <c r="L51">
        <f>IF(AND(I51="Devolvido",J51&lt;&gt;""),H51-J51,"")</f>
        <v/>
      </c>
    </row>
    <row r="52">
      <c r="D52" s="8" t="n"/>
      <c r="E52" s="8" t="n"/>
      <c r="G52">
        <f>IFERROR(INDEX(Equipamentos!$B:$B,MATCH(F52,Equipamentos!$A:$A,0)),"")</f>
        <v/>
      </c>
      <c r="L52">
        <f>IF(AND(I52="Devolvido",J52&lt;&gt;""),H52-J52,"")</f>
        <v/>
      </c>
    </row>
    <row r="53">
      <c r="D53" s="8" t="n"/>
      <c r="E53" s="8" t="n"/>
      <c r="G53">
        <f>IFERROR(INDEX(Equipamentos!$B:$B,MATCH(F53,Equipamentos!$A:$A,0)),"")</f>
        <v/>
      </c>
      <c r="L53">
        <f>IF(AND(I53="Devolvido",J53&lt;&gt;""),H53-J53,"")</f>
        <v/>
      </c>
    </row>
    <row r="54">
      <c r="D54" s="8" t="n"/>
      <c r="E54" s="8" t="n"/>
      <c r="G54">
        <f>IFERROR(INDEX(Equipamentos!$B:$B,MATCH(F54,Equipamentos!$A:$A,0)),"")</f>
        <v/>
      </c>
      <c r="L54">
        <f>IF(AND(I54="Devolvido",J54&lt;&gt;""),H54-J54,"")</f>
        <v/>
      </c>
    </row>
    <row r="55">
      <c r="D55" s="8" t="n"/>
      <c r="E55" s="8" t="n"/>
      <c r="G55">
        <f>IFERROR(INDEX(Equipamentos!$B:$B,MATCH(F55,Equipamentos!$A:$A,0)),"")</f>
        <v/>
      </c>
      <c r="L55">
        <f>IF(AND(I55="Devolvido",J55&lt;&gt;""),H55-J55,"")</f>
        <v/>
      </c>
    </row>
    <row r="56">
      <c r="D56" s="8" t="n"/>
      <c r="E56" s="8" t="n"/>
      <c r="G56">
        <f>IFERROR(INDEX(Equipamentos!$B:$B,MATCH(F56,Equipamentos!$A:$A,0)),"")</f>
        <v/>
      </c>
      <c r="L56">
        <f>IF(AND(I56="Devolvido",J56&lt;&gt;""),H56-J56,"")</f>
        <v/>
      </c>
    </row>
    <row r="57">
      <c r="D57" s="8" t="n"/>
      <c r="E57" s="8" t="n"/>
      <c r="G57">
        <f>IFERROR(INDEX(Equipamentos!$B:$B,MATCH(F57,Equipamentos!$A:$A,0)),"")</f>
        <v/>
      </c>
      <c r="L57">
        <f>IF(AND(I57="Devolvido",J57&lt;&gt;""),H57-J57,"")</f>
        <v/>
      </c>
    </row>
    <row r="58">
      <c r="D58" s="8" t="n"/>
      <c r="E58" s="8" t="n"/>
      <c r="G58">
        <f>IFERROR(INDEX(Equipamentos!$B:$B,MATCH(F58,Equipamentos!$A:$A,0)),"")</f>
        <v/>
      </c>
      <c r="L58">
        <f>IF(AND(I58="Devolvido",J58&lt;&gt;""),H58-J58,"")</f>
        <v/>
      </c>
    </row>
    <row r="59">
      <c r="D59" s="8" t="n"/>
      <c r="E59" s="8" t="n"/>
      <c r="G59">
        <f>IFERROR(INDEX(Equipamentos!$B:$B,MATCH(F59,Equipamentos!$A:$A,0)),"")</f>
        <v/>
      </c>
      <c r="L59">
        <f>IF(AND(I59="Devolvido",J59&lt;&gt;""),H59-J59,"")</f>
        <v/>
      </c>
    </row>
    <row r="60">
      <c r="D60" s="8" t="n"/>
      <c r="E60" s="8" t="n"/>
      <c r="G60">
        <f>IFERROR(INDEX(Equipamentos!$B:$B,MATCH(F60,Equipamentos!$A:$A,0)),"")</f>
        <v/>
      </c>
      <c r="L60">
        <f>IF(AND(I60="Devolvido",J60&lt;&gt;""),H60-J60,"")</f>
        <v/>
      </c>
    </row>
    <row r="61">
      <c r="D61" s="8" t="n"/>
      <c r="E61" s="8" t="n"/>
      <c r="G61">
        <f>IFERROR(INDEX(Equipamentos!$B:$B,MATCH(F61,Equipamentos!$A:$A,0)),"")</f>
        <v/>
      </c>
      <c r="L61">
        <f>IF(AND(I61="Devolvido",J61&lt;&gt;""),H61-J61,"")</f>
        <v/>
      </c>
    </row>
    <row r="62">
      <c r="D62" s="8" t="n"/>
      <c r="E62" s="8" t="n"/>
      <c r="G62">
        <f>IFERROR(INDEX(Equipamentos!$B:$B,MATCH(F62,Equipamentos!$A:$A,0)),"")</f>
        <v/>
      </c>
      <c r="L62">
        <f>IF(AND(I62="Devolvido",J62&lt;&gt;""),H62-J62,"")</f>
        <v/>
      </c>
    </row>
    <row r="63">
      <c r="D63" s="8" t="n"/>
      <c r="E63" s="8" t="n"/>
      <c r="G63">
        <f>IFERROR(INDEX(Equipamentos!$B:$B,MATCH(F63,Equipamentos!$A:$A,0)),"")</f>
        <v/>
      </c>
      <c r="L63">
        <f>IF(AND(I63="Devolvido",J63&lt;&gt;""),H63-J63,"")</f>
        <v/>
      </c>
    </row>
    <row r="64">
      <c r="D64" s="8" t="n"/>
      <c r="E64" s="8" t="n"/>
      <c r="G64">
        <f>IFERROR(INDEX(Equipamentos!$B:$B,MATCH(F64,Equipamentos!$A:$A,0)),"")</f>
        <v/>
      </c>
      <c r="L64">
        <f>IF(AND(I64="Devolvido",J64&lt;&gt;""),H64-J64,"")</f>
        <v/>
      </c>
    </row>
    <row r="65">
      <c r="D65" s="8" t="n"/>
      <c r="E65" s="8" t="n"/>
      <c r="G65">
        <f>IFERROR(INDEX(Equipamentos!$B:$B,MATCH(F65,Equipamentos!$A:$A,0)),"")</f>
        <v/>
      </c>
      <c r="L65">
        <f>IF(AND(I65="Devolvido",J65&lt;&gt;""),H65-J65,"")</f>
        <v/>
      </c>
    </row>
    <row r="66">
      <c r="D66" s="8" t="n"/>
      <c r="E66" s="8" t="n"/>
      <c r="G66">
        <f>IFERROR(INDEX(Equipamentos!$B:$B,MATCH(F66,Equipamentos!$A:$A,0)),"")</f>
        <v/>
      </c>
      <c r="L66">
        <f>IF(AND(I66="Devolvido",J66&lt;&gt;""),H66-J66,"")</f>
        <v/>
      </c>
    </row>
    <row r="67">
      <c r="D67" s="8" t="n"/>
      <c r="E67" s="8" t="n"/>
      <c r="G67">
        <f>IFERROR(INDEX(Equipamentos!$B:$B,MATCH(F67,Equipamentos!$A:$A,0)),"")</f>
        <v/>
      </c>
      <c r="L67">
        <f>IF(AND(I67="Devolvido",J67&lt;&gt;""),H67-J67,"")</f>
        <v/>
      </c>
    </row>
    <row r="68">
      <c r="D68" s="8" t="n"/>
      <c r="E68" s="8" t="n"/>
      <c r="G68">
        <f>IFERROR(INDEX(Equipamentos!$B:$B,MATCH(F68,Equipamentos!$A:$A,0)),"")</f>
        <v/>
      </c>
      <c r="L68">
        <f>IF(AND(I68="Devolvido",J68&lt;&gt;""),H68-J68,"")</f>
        <v/>
      </c>
    </row>
    <row r="69">
      <c r="D69" s="8" t="n"/>
      <c r="E69" s="8" t="n"/>
      <c r="G69">
        <f>IFERROR(INDEX(Equipamentos!$B:$B,MATCH(F69,Equipamentos!$A:$A,0)),"")</f>
        <v/>
      </c>
      <c r="L69">
        <f>IF(AND(I69="Devolvido",J69&lt;&gt;""),H69-J69,"")</f>
        <v/>
      </c>
    </row>
    <row r="70">
      <c r="D70" s="8" t="n"/>
      <c r="E70" s="8" t="n"/>
      <c r="G70">
        <f>IFERROR(INDEX(Equipamentos!$B:$B,MATCH(F70,Equipamentos!$A:$A,0)),"")</f>
        <v/>
      </c>
      <c r="L70">
        <f>IF(AND(I70="Devolvido",J70&lt;&gt;""),H70-J70,"")</f>
        <v/>
      </c>
    </row>
    <row r="71">
      <c r="D71" s="8" t="n"/>
      <c r="E71" s="8" t="n"/>
      <c r="G71">
        <f>IFERROR(INDEX(Equipamentos!$B:$B,MATCH(F71,Equipamentos!$A:$A,0)),"")</f>
        <v/>
      </c>
      <c r="L71">
        <f>IF(AND(I71="Devolvido",J71&lt;&gt;""),H71-J71,"")</f>
        <v/>
      </c>
    </row>
    <row r="72">
      <c r="D72" s="8" t="n"/>
      <c r="E72" s="8" t="n"/>
      <c r="G72">
        <f>IFERROR(INDEX(Equipamentos!$B:$B,MATCH(F72,Equipamentos!$A:$A,0)),"")</f>
        <v/>
      </c>
      <c r="L72">
        <f>IF(AND(I72="Devolvido",J72&lt;&gt;""),H72-J72,"")</f>
        <v/>
      </c>
    </row>
    <row r="73">
      <c r="D73" s="8" t="n"/>
      <c r="E73" s="8" t="n"/>
      <c r="G73">
        <f>IFERROR(INDEX(Equipamentos!$B:$B,MATCH(F73,Equipamentos!$A:$A,0)),"")</f>
        <v/>
      </c>
      <c r="L73">
        <f>IF(AND(I73="Devolvido",J73&lt;&gt;""),H73-J73,"")</f>
        <v/>
      </c>
    </row>
    <row r="74">
      <c r="D74" s="8" t="n"/>
      <c r="E74" s="8" t="n"/>
      <c r="G74">
        <f>IFERROR(INDEX(Equipamentos!$B:$B,MATCH(F74,Equipamentos!$A:$A,0)),"")</f>
        <v/>
      </c>
      <c r="L74">
        <f>IF(AND(I74="Devolvido",J74&lt;&gt;""),H74-J74,"")</f>
        <v/>
      </c>
    </row>
    <row r="75">
      <c r="D75" s="8" t="n"/>
      <c r="E75" s="8" t="n"/>
      <c r="G75">
        <f>IFERROR(INDEX(Equipamentos!$B:$B,MATCH(F75,Equipamentos!$A:$A,0)),"")</f>
        <v/>
      </c>
      <c r="L75">
        <f>IF(AND(I75="Devolvido",J75&lt;&gt;""),H75-J75,"")</f>
        <v/>
      </c>
    </row>
    <row r="76">
      <c r="D76" s="8" t="n"/>
      <c r="E76" s="8" t="n"/>
      <c r="G76">
        <f>IFERROR(INDEX(Equipamentos!$B:$B,MATCH(F76,Equipamentos!$A:$A,0)),"")</f>
        <v/>
      </c>
      <c r="L76">
        <f>IF(AND(I76="Devolvido",J76&lt;&gt;""),H76-J76,"")</f>
        <v/>
      </c>
    </row>
    <row r="77">
      <c r="D77" s="8" t="n"/>
      <c r="E77" s="8" t="n"/>
      <c r="G77">
        <f>IFERROR(INDEX(Equipamentos!$B:$B,MATCH(F77,Equipamentos!$A:$A,0)),"")</f>
        <v/>
      </c>
      <c r="L77">
        <f>IF(AND(I77="Devolvido",J77&lt;&gt;""),H77-J77,"")</f>
        <v/>
      </c>
    </row>
    <row r="78">
      <c r="D78" s="8" t="n"/>
      <c r="E78" s="8" t="n"/>
      <c r="G78">
        <f>IFERROR(INDEX(Equipamentos!$B:$B,MATCH(F78,Equipamentos!$A:$A,0)),"")</f>
        <v/>
      </c>
      <c r="L78">
        <f>IF(AND(I78="Devolvido",J78&lt;&gt;""),H78-J78,"")</f>
        <v/>
      </c>
    </row>
    <row r="79">
      <c r="D79" s="8" t="n"/>
      <c r="E79" s="8" t="n"/>
      <c r="G79">
        <f>IFERROR(INDEX(Equipamentos!$B:$B,MATCH(F79,Equipamentos!$A:$A,0)),"")</f>
        <v/>
      </c>
      <c r="L79">
        <f>IF(AND(I79="Devolvido",J79&lt;&gt;""),H79-J79,"")</f>
        <v/>
      </c>
    </row>
    <row r="80">
      <c r="D80" s="8" t="n"/>
      <c r="E80" s="8" t="n"/>
      <c r="G80">
        <f>IFERROR(INDEX(Equipamentos!$B:$B,MATCH(F80,Equipamentos!$A:$A,0)),"")</f>
        <v/>
      </c>
      <c r="L80">
        <f>IF(AND(I80="Devolvido",J80&lt;&gt;""),H80-J80,"")</f>
        <v/>
      </c>
    </row>
    <row r="81">
      <c r="D81" s="8" t="n"/>
      <c r="E81" s="8" t="n"/>
      <c r="G81">
        <f>IFERROR(INDEX(Equipamentos!$B:$B,MATCH(F81,Equipamentos!$A:$A,0)),"")</f>
        <v/>
      </c>
      <c r="L81">
        <f>IF(AND(I81="Devolvido",J81&lt;&gt;""),H81-J81,"")</f>
        <v/>
      </c>
    </row>
    <row r="82">
      <c r="D82" s="8" t="n"/>
      <c r="E82" s="8" t="n"/>
      <c r="G82">
        <f>IFERROR(INDEX(Equipamentos!$B:$B,MATCH(F82,Equipamentos!$A:$A,0)),"")</f>
        <v/>
      </c>
      <c r="L82">
        <f>IF(AND(I82="Devolvido",J82&lt;&gt;""),H82-J82,"")</f>
        <v/>
      </c>
    </row>
    <row r="83">
      <c r="D83" s="8" t="n"/>
      <c r="E83" s="8" t="n"/>
      <c r="G83">
        <f>IFERROR(INDEX(Equipamentos!$B:$B,MATCH(F83,Equipamentos!$A:$A,0)),"")</f>
        <v/>
      </c>
      <c r="L83">
        <f>IF(AND(I83="Devolvido",J83&lt;&gt;""),H83-J83,"")</f>
        <v/>
      </c>
    </row>
    <row r="84">
      <c r="D84" s="8" t="n"/>
      <c r="E84" s="8" t="n"/>
      <c r="G84">
        <f>IFERROR(INDEX(Equipamentos!$B:$B,MATCH(F84,Equipamentos!$A:$A,0)),"")</f>
        <v/>
      </c>
      <c r="L84">
        <f>IF(AND(I84="Devolvido",J84&lt;&gt;""),H84-J84,"")</f>
        <v/>
      </c>
    </row>
    <row r="85">
      <c r="D85" s="8" t="n"/>
      <c r="E85" s="8" t="n"/>
      <c r="G85">
        <f>IFERROR(INDEX(Equipamentos!$B:$B,MATCH(F85,Equipamentos!$A:$A,0)),"")</f>
        <v/>
      </c>
      <c r="L85">
        <f>IF(AND(I85="Devolvido",J85&lt;&gt;""),H85-J85,"")</f>
        <v/>
      </c>
    </row>
    <row r="86">
      <c r="D86" s="8" t="n"/>
      <c r="E86" s="8" t="n"/>
      <c r="G86">
        <f>IFERROR(INDEX(Equipamentos!$B:$B,MATCH(F86,Equipamentos!$A:$A,0)),"")</f>
        <v/>
      </c>
      <c r="L86">
        <f>IF(AND(I86="Devolvido",J86&lt;&gt;""),H86-J86,"")</f>
        <v/>
      </c>
    </row>
    <row r="87">
      <c r="D87" s="8" t="n"/>
      <c r="E87" s="8" t="n"/>
      <c r="G87">
        <f>IFERROR(INDEX(Equipamentos!$B:$B,MATCH(F87,Equipamentos!$A:$A,0)),"")</f>
        <v/>
      </c>
      <c r="L87">
        <f>IF(AND(I87="Devolvido",J87&lt;&gt;""),H87-J87,"")</f>
        <v/>
      </c>
    </row>
    <row r="88">
      <c r="D88" s="8" t="n"/>
      <c r="E88" s="8" t="n"/>
      <c r="G88">
        <f>IFERROR(INDEX(Equipamentos!$B:$B,MATCH(F88,Equipamentos!$A:$A,0)),"")</f>
        <v/>
      </c>
      <c r="L88">
        <f>IF(AND(I88="Devolvido",J88&lt;&gt;""),H88-J88,"")</f>
        <v/>
      </c>
    </row>
    <row r="89">
      <c r="D89" s="8" t="n"/>
      <c r="E89" s="8" t="n"/>
      <c r="G89">
        <f>IFERROR(INDEX(Equipamentos!$B:$B,MATCH(F89,Equipamentos!$A:$A,0)),"")</f>
        <v/>
      </c>
      <c r="L89">
        <f>IF(AND(I89="Devolvido",J89&lt;&gt;""),H89-J89,"")</f>
        <v/>
      </c>
    </row>
    <row r="90">
      <c r="D90" s="8" t="n"/>
      <c r="E90" s="8" t="n"/>
      <c r="G90">
        <f>IFERROR(INDEX(Equipamentos!$B:$B,MATCH(F90,Equipamentos!$A:$A,0)),"")</f>
        <v/>
      </c>
      <c r="L90">
        <f>IF(AND(I90="Devolvido",J90&lt;&gt;""),H90-J90,"")</f>
        <v/>
      </c>
    </row>
    <row r="91">
      <c r="D91" s="8" t="n"/>
      <c r="E91" s="8" t="n"/>
      <c r="G91">
        <f>IFERROR(INDEX(Equipamentos!$B:$B,MATCH(F91,Equipamentos!$A:$A,0)),"")</f>
        <v/>
      </c>
      <c r="L91">
        <f>IF(AND(I91="Devolvido",J91&lt;&gt;""),H91-J91,"")</f>
        <v/>
      </c>
    </row>
    <row r="92">
      <c r="D92" s="8" t="n"/>
      <c r="E92" s="8" t="n"/>
      <c r="G92">
        <f>IFERROR(INDEX(Equipamentos!$B:$B,MATCH(F92,Equipamentos!$A:$A,0)),"")</f>
        <v/>
      </c>
      <c r="L92">
        <f>IF(AND(I92="Devolvido",J92&lt;&gt;""),H92-J92,"")</f>
        <v/>
      </c>
    </row>
    <row r="93">
      <c r="D93" s="8" t="n"/>
      <c r="E93" s="8" t="n"/>
      <c r="G93">
        <f>IFERROR(INDEX(Equipamentos!$B:$B,MATCH(F93,Equipamentos!$A:$A,0)),"")</f>
        <v/>
      </c>
      <c r="L93">
        <f>IF(AND(I93="Devolvido",J93&lt;&gt;""),H93-J93,"")</f>
        <v/>
      </c>
    </row>
    <row r="94">
      <c r="D94" s="8" t="n"/>
      <c r="E94" s="8" t="n"/>
      <c r="G94">
        <f>IFERROR(INDEX(Equipamentos!$B:$B,MATCH(F94,Equipamentos!$A:$A,0)),"")</f>
        <v/>
      </c>
      <c r="L94">
        <f>IF(AND(I94="Devolvido",J94&lt;&gt;""),H94-J94,"")</f>
        <v/>
      </c>
    </row>
    <row r="95">
      <c r="D95" s="8" t="n"/>
      <c r="E95" s="8" t="n"/>
      <c r="G95">
        <f>IFERROR(INDEX(Equipamentos!$B:$B,MATCH(F95,Equipamentos!$A:$A,0)),"")</f>
        <v/>
      </c>
      <c r="L95">
        <f>IF(AND(I95="Devolvido",J95&lt;&gt;""),H95-J95,"")</f>
        <v/>
      </c>
    </row>
    <row r="96">
      <c r="D96" s="8" t="n"/>
      <c r="E96" s="8" t="n"/>
      <c r="G96">
        <f>IFERROR(INDEX(Equipamentos!$B:$B,MATCH(F96,Equipamentos!$A:$A,0)),"")</f>
        <v/>
      </c>
      <c r="L96">
        <f>IF(AND(I96="Devolvido",J96&lt;&gt;""),H96-J96,"")</f>
        <v/>
      </c>
    </row>
    <row r="97">
      <c r="D97" s="8" t="n"/>
      <c r="E97" s="8" t="n"/>
      <c r="G97">
        <f>IFERROR(INDEX(Equipamentos!$B:$B,MATCH(F97,Equipamentos!$A:$A,0)),"")</f>
        <v/>
      </c>
      <c r="L97">
        <f>IF(AND(I97="Devolvido",J97&lt;&gt;""),H97-J97,"")</f>
        <v/>
      </c>
    </row>
    <row r="98">
      <c r="D98" s="8" t="n"/>
      <c r="E98" s="8" t="n"/>
      <c r="G98">
        <f>IFERROR(INDEX(Equipamentos!$B:$B,MATCH(F98,Equipamentos!$A:$A,0)),"")</f>
        <v/>
      </c>
      <c r="L98">
        <f>IF(AND(I98="Devolvido",J98&lt;&gt;""),H98-J98,"")</f>
        <v/>
      </c>
    </row>
    <row r="99">
      <c r="D99" s="8" t="n"/>
      <c r="E99" s="8" t="n"/>
      <c r="G99">
        <f>IFERROR(INDEX(Equipamentos!$B:$B,MATCH(F99,Equipamentos!$A:$A,0)),"")</f>
        <v/>
      </c>
      <c r="L99">
        <f>IF(AND(I99="Devolvido",J99&lt;&gt;""),H99-J99,"")</f>
        <v/>
      </c>
    </row>
    <row r="100">
      <c r="D100" s="8" t="n"/>
      <c r="E100" s="8" t="n"/>
      <c r="G100">
        <f>IFERROR(INDEX(Equipamentos!$B:$B,MATCH(F100,Equipamentos!$A:$A,0)),"")</f>
        <v/>
      </c>
      <c r="L100">
        <f>IF(AND(I100="Devolvido",J100&lt;&gt;""),H100-J100,"")</f>
        <v/>
      </c>
    </row>
    <row r="101">
      <c r="D101" s="8" t="n"/>
      <c r="E101" s="8" t="n"/>
      <c r="G101">
        <f>IFERROR(INDEX(Equipamentos!$B:$B,MATCH(F101,Equipamentos!$A:$A,0)),"")</f>
        <v/>
      </c>
      <c r="L101">
        <f>IF(AND(I101="Devolvido",J101&lt;&gt;""),H101-J101,"")</f>
        <v/>
      </c>
    </row>
    <row r="102">
      <c r="D102" s="8" t="n"/>
      <c r="E102" s="8" t="n"/>
      <c r="G102">
        <f>IFERROR(INDEX(Equipamentos!$B:$B,MATCH(F102,Equipamentos!$A:$A,0)),"")</f>
        <v/>
      </c>
      <c r="L102">
        <f>IF(AND(I102="Devolvido",J102&lt;&gt;""),H102-J102,"")</f>
        <v/>
      </c>
    </row>
    <row r="103">
      <c r="D103" s="8" t="n"/>
      <c r="E103" s="8" t="n"/>
      <c r="G103">
        <f>IFERROR(INDEX(Equipamentos!$B:$B,MATCH(F103,Equipamentos!$A:$A,0)),"")</f>
        <v/>
      </c>
      <c r="L103">
        <f>IF(AND(I103="Devolvido",J103&lt;&gt;""),H103-J103,"")</f>
        <v/>
      </c>
    </row>
    <row r="104">
      <c r="D104" s="8" t="n"/>
      <c r="E104" s="8" t="n"/>
      <c r="G104">
        <f>IFERROR(INDEX(Equipamentos!$B:$B,MATCH(F104,Equipamentos!$A:$A,0)),"")</f>
        <v/>
      </c>
      <c r="L104">
        <f>IF(AND(I104="Devolvido",J104&lt;&gt;""),H104-J104,"")</f>
        <v/>
      </c>
    </row>
    <row r="105">
      <c r="D105" s="8" t="n"/>
      <c r="E105" s="8" t="n"/>
      <c r="G105">
        <f>IFERROR(INDEX(Equipamentos!$B:$B,MATCH(F105,Equipamentos!$A:$A,0)),"")</f>
        <v/>
      </c>
      <c r="L105">
        <f>IF(AND(I105="Devolvido",J105&lt;&gt;""),H105-J105,"")</f>
        <v/>
      </c>
    </row>
    <row r="106">
      <c r="D106" s="8" t="n"/>
      <c r="E106" s="8" t="n"/>
      <c r="G106">
        <f>IFERROR(INDEX(Equipamentos!$B:$B,MATCH(F106,Equipamentos!$A:$A,0)),"")</f>
        <v/>
      </c>
      <c r="L106">
        <f>IF(AND(I106="Devolvido",J106&lt;&gt;""),H106-J106,"")</f>
        <v/>
      </c>
    </row>
    <row r="107">
      <c r="D107" s="8" t="n"/>
      <c r="E107" s="8" t="n"/>
      <c r="G107">
        <f>IFERROR(INDEX(Equipamentos!$B:$B,MATCH(F107,Equipamentos!$A:$A,0)),"")</f>
        <v/>
      </c>
      <c r="L107">
        <f>IF(AND(I107="Devolvido",J107&lt;&gt;""),H107-J107,"")</f>
        <v/>
      </c>
    </row>
    <row r="108">
      <c r="D108" s="8" t="n"/>
      <c r="E108" s="8" t="n"/>
      <c r="G108">
        <f>IFERROR(INDEX(Equipamentos!$B:$B,MATCH(F108,Equipamentos!$A:$A,0)),"")</f>
        <v/>
      </c>
      <c r="L108">
        <f>IF(AND(I108="Devolvido",J108&lt;&gt;""),H108-J108,"")</f>
        <v/>
      </c>
    </row>
    <row r="109">
      <c r="D109" s="8" t="n"/>
      <c r="E109" s="8" t="n"/>
      <c r="G109">
        <f>IFERROR(INDEX(Equipamentos!$B:$B,MATCH(F109,Equipamentos!$A:$A,0)),"")</f>
        <v/>
      </c>
      <c r="L109">
        <f>IF(AND(I109="Devolvido",J109&lt;&gt;""),H109-J109,"")</f>
        <v/>
      </c>
    </row>
    <row r="110">
      <c r="D110" s="8" t="n"/>
      <c r="E110" s="8" t="n"/>
      <c r="G110">
        <f>IFERROR(INDEX(Equipamentos!$B:$B,MATCH(F110,Equipamentos!$A:$A,0)),"")</f>
        <v/>
      </c>
      <c r="L110">
        <f>IF(AND(I110="Devolvido",J110&lt;&gt;""),H110-J110,"")</f>
        <v/>
      </c>
    </row>
    <row r="111">
      <c r="D111" s="8" t="n"/>
      <c r="E111" s="8" t="n"/>
      <c r="G111">
        <f>IFERROR(INDEX(Equipamentos!$B:$B,MATCH(F111,Equipamentos!$A:$A,0)),"")</f>
        <v/>
      </c>
      <c r="L111">
        <f>IF(AND(I111="Devolvido",J111&lt;&gt;""),H111-J111,"")</f>
        <v/>
      </c>
    </row>
    <row r="112">
      <c r="D112" s="8" t="n"/>
      <c r="E112" s="8" t="n"/>
      <c r="G112">
        <f>IFERROR(INDEX(Equipamentos!$B:$B,MATCH(F112,Equipamentos!$A:$A,0)),"")</f>
        <v/>
      </c>
      <c r="L112">
        <f>IF(AND(I112="Devolvido",J112&lt;&gt;""),H112-J112,"")</f>
        <v/>
      </c>
    </row>
    <row r="113">
      <c r="D113" s="8" t="n"/>
      <c r="E113" s="8" t="n"/>
      <c r="G113">
        <f>IFERROR(INDEX(Equipamentos!$B:$B,MATCH(F113,Equipamentos!$A:$A,0)),"")</f>
        <v/>
      </c>
      <c r="L113">
        <f>IF(AND(I113="Devolvido",J113&lt;&gt;""),H113-J113,"")</f>
        <v/>
      </c>
    </row>
    <row r="114">
      <c r="D114" s="8" t="n"/>
      <c r="E114" s="8" t="n"/>
      <c r="G114">
        <f>IFERROR(INDEX(Equipamentos!$B:$B,MATCH(F114,Equipamentos!$A:$A,0)),"")</f>
        <v/>
      </c>
      <c r="L114">
        <f>IF(AND(I114="Devolvido",J114&lt;&gt;""),H114-J114,"")</f>
        <v/>
      </c>
    </row>
    <row r="115">
      <c r="D115" s="8" t="n"/>
      <c r="E115" s="8" t="n"/>
      <c r="G115">
        <f>IFERROR(INDEX(Equipamentos!$B:$B,MATCH(F115,Equipamentos!$A:$A,0)),"")</f>
        <v/>
      </c>
      <c r="L115">
        <f>IF(AND(I115="Devolvido",J115&lt;&gt;""),H115-J115,"")</f>
        <v/>
      </c>
    </row>
    <row r="116">
      <c r="D116" s="8" t="n"/>
      <c r="E116" s="8" t="n"/>
      <c r="G116">
        <f>IFERROR(INDEX(Equipamentos!$B:$B,MATCH(F116,Equipamentos!$A:$A,0)),"")</f>
        <v/>
      </c>
      <c r="L116">
        <f>IF(AND(I116="Devolvido",J116&lt;&gt;""),H116-J116,"")</f>
        <v/>
      </c>
    </row>
    <row r="117">
      <c r="D117" s="8" t="n"/>
      <c r="E117" s="8" t="n"/>
      <c r="G117">
        <f>IFERROR(INDEX(Equipamentos!$B:$B,MATCH(F117,Equipamentos!$A:$A,0)),"")</f>
        <v/>
      </c>
      <c r="L117">
        <f>IF(AND(I117="Devolvido",J117&lt;&gt;""),H117-J117,"")</f>
        <v/>
      </c>
    </row>
    <row r="118">
      <c r="D118" s="8" t="n"/>
      <c r="E118" s="8" t="n"/>
      <c r="G118">
        <f>IFERROR(INDEX(Equipamentos!$B:$B,MATCH(F118,Equipamentos!$A:$A,0)),"")</f>
        <v/>
      </c>
      <c r="L118">
        <f>IF(AND(I118="Devolvido",J118&lt;&gt;""),H118-J118,"")</f>
        <v/>
      </c>
    </row>
    <row r="119">
      <c r="D119" s="8" t="n"/>
      <c r="E119" s="8" t="n"/>
      <c r="G119">
        <f>IFERROR(INDEX(Equipamentos!$B:$B,MATCH(F119,Equipamentos!$A:$A,0)),"")</f>
        <v/>
      </c>
      <c r="L119">
        <f>IF(AND(I119="Devolvido",J119&lt;&gt;""),H119-J119,"")</f>
        <v/>
      </c>
    </row>
    <row r="120">
      <c r="D120" s="8" t="n"/>
      <c r="E120" s="8" t="n"/>
      <c r="G120">
        <f>IFERROR(INDEX(Equipamentos!$B:$B,MATCH(F120,Equipamentos!$A:$A,0)),"")</f>
        <v/>
      </c>
      <c r="L120">
        <f>IF(AND(I120="Devolvido",J120&lt;&gt;""),H120-J120,"")</f>
        <v/>
      </c>
    </row>
    <row r="121">
      <c r="D121" s="8" t="n"/>
      <c r="E121" s="8" t="n"/>
      <c r="G121">
        <f>IFERROR(INDEX(Equipamentos!$B:$B,MATCH(F121,Equipamentos!$A:$A,0)),"")</f>
        <v/>
      </c>
      <c r="L121">
        <f>IF(AND(I121="Devolvido",J121&lt;&gt;""),H121-J121,"")</f>
        <v/>
      </c>
    </row>
    <row r="122">
      <c r="D122" s="8" t="n"/>
      <c r="E122" s="8" t="n"/>
      <c r="G122">
        <f>IFERROR(INDEX(Equipamentos!$B:$B,MATCH(F122,Equipamentos!$A:$A,0)),"")</f>
        <v/>
      </c>
      <c r="L122">
        <f>IF(AND(I122="Devolvido",J122&lt;&gt;""),H122-J122,"")</f>
        <v/>
      </c>
    </row>
    <row r="123">
      <c r="D123" s="8" t="n"/>
      <c r="E123" s="8" t="n"/>
      <c r="G123">
        <f>IFERROR(INDEX(Equipamentos!$B:$B,MATCH(F123,Equipamentos!$A:$A,0)),"")</f>
        <v/>
      </c>
      <c r="L123">
        <f>IF(AND(I123="Devolvido",J123&lt;&gt;""),H123-J123,"")</f>
        <v/>
      </c>
    </row>
    <row r="124">
      <c r="D124" s="8" t="n"/>
      <c r="E124" s="8" t="n"/>
      <c r="G124">
        <f>IFERROR(INDEX(Equipamentos!$B:$B,MATCH(F124,Equipamentos!$A:$A,0)),"")</f>
        <v/>
      </c>
      <c r="L124">
        <f>IF(AND(I124="Devolvido",J124&lt;&gt;""),H124-J124,"")</f>
        <v/>
      </c>
    </row>
    <row r="125">
      <c r="D125" s="8" t="n"/>
      <c r="E125" s="8" t="n"/>
      <c r="G125">
        <f>IFERROR(INDEX(Equipamentos!$B:$B,MATCH(F125,Equipamentos!$A:$A,0)),"")</f>
        <v/>
      </c>
      <c r="L125">
        <f>IF(AND(I125="Devolvido",J125&lt;&gt;""),H125-J125,"")</f>
        <v/>
      </c>
    </row>
    <row r="126">
      <c r="D126" s="8" t="n"/>
      <c r="E126" s="8" t="n"/>
      <c r="G126">
        <f>IFERROR(INDEX(Equipamentos!$B:$B,MATCH(F126,Equipamentos!$A:$A,0)),"")</f>
        <v/>
      </c>
      <c r="L126">
        <f>IF(AND(I126="Devolvido",J126&lt;&gt;""),H126-J126,"")</f>
        <v/>
      </c>
    </row>
    <row r="127">
      <c r="D127" s="8" t="n"/>
      <c r="E127" s="8" t="n"/>
      <c r="G127">
        <f>IFERROR(INDEX(Equipamentos!$B:$B,MATCH(F127,Equipamentos!$A:$A,0)),"")</f>
        <v/>
      </c>
      <c r="L127">
        <f>IF(AND(I127="Devolvido",J127&lt;&gt;""),H127-J127,"")</f>
        <v/>
      </c>
    </row>
    <row r="128">
      <c r="D128" s="8" t="n"/>
      <c r="E128" s="8" t="n"/>
      <c r="G128">
        <f>IFERROR(INDEX(Equipamentos!$B:$B,MATCH(F128,Equipamentos!$A:$A,0)),"")</f>
        <v/>
      </c>
      <c r="L128">
        <f>IF(AND(I128="Devolvido",J128&lt;&gt;""),H128-J128,"")</f>
        <v/>
      </c>
    </row>
    <row r="129">
      <c r="D129" s="8" t="n"/>
      <c r="E129" s="8" t="n"/>
      <c r="G129">
        <f>IFERROR(INDEX(Equipamentos!$B:$B,MATCH(F129,Equipamentos!$A:$A,0)),"")</f>
        <v/>
      </c>
      <c r="L129">
        <f>IF(AND(I129="Devolvido",J129&lt;&gt;""),H129-J129,"")</f>
        <v/>
      </c>
    </row>
    <row r="130">
      <c r="D130" s="8" t="n"/>
      <c r="E130" s="8" t="n"/>
      <c r="G130">
        <f>IFERROR(INDEX(Equipamentos!$B:$B,MATCH(F130,Equipamentos!$A:$A,0)),"")</f>
        <v/>
      </c>
      <c r="L130">
        <f>IF(AND(I130="Devolvido",J130&lt;&gt;""),H130-J130,"")</f>
        <v/>
      </c>
    </row>
    <row r="131">
      <c r="D131" s="8" t="n"/>
      <c r="E131" s="8" t="n"/>
      <c r="G131">
        <f>IFERROR(INDEX(Equipamentos!$B:$B,MATCH(F131,Equipamentos!$A:$A,0)),"")</f>
        <v/>
      </c>
      <c r="L131">
        <f>IF(AND(I131="Devolvido",J131&lt;&gt;""),H131-J131,"")</f>
        <v/>
      </c>
    </row>
    <row r="132">
      <c r="D132" s="8" t="n"/>
      <c r="E132" s="8" t="n"/>
      <c r="G132">
        <f>IFERROR(INDEX(Equipamentos!$B:$B,MATCH(F132,Equipamentos!$A:$A,0)),"")</f>
        <v/>
      </c>
      <c r="L132">
        <f>IF(AND(I132="Devolvido",J132&lt;&gt;""),H132-J132,"")</f>
        <v/>
      </c>
    </row>
    <row r="133">
      <c r="D133" s="8" t="n"/>
      <c r="E133" s="8" t="n"/>
      <c r="G133">
        <f>IFERROR(INDEX(Equipamentos!$B:$B,MATCH(F133,Equipamentos!$A:$A,0)),"")</f>
        <v/>
      </c>
      <c r="L133">
        <f>IF(AND(I133="Devolvido",J133&lt;&gt;""),H133-J133,"")</f>
        <v/>
      </c>
    </row>
    <row r="134">
      <c r="D134" s="8" t="n"/>
      <c r="E134" s="8" t="n"/>
      <c r="G134">
        <f>IFERROR(INDEX(Equipamentos!$B:$B,MATCH(F134,Equipamentos!$A:$A,0)),"")</f>
        <v/>
      </c>
      <c r="L134">
        <f>IF(AND(I134="Devolvido",J134&lt;&gt;""),H134-J134,"")</f>
        <v/>
      </c>
    </row>
    <row r="135">
      <c r="D135" s="8" t="n"/>
      <c r="E135" s="8" t="n"/>
      <c r="G135">
        <f>IFERROR(INDEX(Equipamentos!$B:$B,MATCH(F135,Equipamentos!$A:$A,0)),"")</f>
        <v/>
      </c>
      <c r="L135">
        <f>IF(AND(I135="Devolvido",J135&lt;&gt;""),H135-J135,"")</f>
        <v/>
      </c>
    </row>
    <row r="136">
      <c r="D136" s="8" t="n"/>
      <c r="E136" s="8" t="n"/>
      <c r="G136">
        <f>IFERROR(INDEX(Equipamentos!$B:$B,MATCH(F136,Equipamentos!$A:$A,0)),"")</f>
        <v/>
      </c>
      <c r="L136">
        <f>IF(AND(I136="Devolvido",J136&lt;&gt;""),H136-J136,"")</f>
        <v/>
      </c>
    </row>
    <row r="137">
      <c r="D137" s="8" t="n"/>
      <c r="E137" s="8" t="n"/>
      <c r="G137">
        <f>IFERROR(INDEX(Equipamentos!$B:$B,MATCH(F137,Equipamentos!$A:$A,0)),"")</f>
        <v/>
      </c>
      <c r="L137">
        <f>IF(AND(I137="Devolvido",J137&lt;&gt;""),H137-J137,"")</f>
        <v/>
      </c>
    </row>
    <row r="138">
      <c r="D138" s="8" t="n"/>
      <c r="E138" s="8" t="n"/>
      <c r="G138">
        <f>IFERROR(INDEX(Equipamentos!$B:$B,MATCH(F138,Equipamentos!$A:$A,0)),"")</f>
        <v/>
      </c>
      <c r="L138">
        <f>IF(AND(I138="Devolvido",J138&lt;&gt;""),H138-J138,"")</f>
        <v/>
      </c>
    </row>
    <row r="139">
      <c r="D139" s="8" t="n"/>
      <c r="E139" s="8" t="n"/>
      <c r="G139">
        <f>IFERROR(INDEX(Equipamentos!$B:$B,MATCH(F139,Equipamentos!$A:$A,0)),"")</f>
        <v/>
      </c>
      <c r="L139">
        <f>IF(AND(I139="Devolvido",J139&lt;&gt;""),H139-J139,"")</f>
        <v/>
      </c>
    </row>
    <row r="140">
      <c r="D140" s="8" t="n"/>
      <c r="E140" s="8" t="n"/>
      <c r="G140">
        <f>IFERROR(INDEX(Equipamentos!$B:$B,MATCH(F140,Equipamentos!$A:$A,0)),"")</f>
        <v/>
      </c>
      <c r="L140">
        <f>IF(AND(I140="Devolvido",J140&lt;&gt;""),H140-J140,"")</f>
        <v/>
      </c>
    </row>
    <row r="141">
      <c r="D141" s="8" t="n"/>
      <c r="E141" s="8" t="n"/>
      <c r="G141">
        <f>IFERROR(INDEX(Equipamentos!$B:$B,MATCH(F141,Equipamentos!$A:$A,0)),"")</f>
        <v/>
      </c>
      <c r="L141">
        <f>IF(AND(I141="Devolvido",J141&lt;&gt;""),H141-J141,"")</f>
        <v/>
      </c>
    </row>
    <row r="142">
      <c r="D142" s="8" t="n"/>
      <c r="E142" s="8" t="n"/>
      <c r="G142">
        <f>IFERROR(INDEX(Equipamentos!$B:$B,MATCH(F142,Equipamentos!$A:$A,0)),"")</f>
        <v/>
      </c>
      <c r="L142">
        <f>IF(AND(I142="Devolvido",J142&lt;&gt;""),H142-J142,"")</f>
        <v/>
      </c>
    </row>
    <row r="143">
      <c r="D143" s="8" t="n"/>
      <c r="E143" s="8" t="n"/>
      <c r="G143">
        <f>IFERROR(INDEX(Equipamentos!$B:$B,MATCH(F143,Equipamentos!$A:$A,0)),"")</f>
        <v/>
      </c>
      <c r="L143">
        <f>IF(AND(I143="Devolvido",J143&lt;&gt;""),H143-J143,"")</f>
        <v/>
      </c>
    </row>
    <row r="144">
      <c r="D144" s="8" t="n"/>
      <c r="E144" s="8" t="n"/>
      <c r="G144">
        <f>IFERROR(INDEX(Equipamentos!$B:$B,MATCH(F144,Equipamentos!$A:$A,0)),"")</f>
        <v/>
      </c>
      <c r="L144">
        <f>IF(AND(I144="Devolvido",J144&lt;&gt;""),H144-J144,"")</f>
        <v/>
      </c>
    </row>
    <row r="145">
      <c r="D145" s="8" t="n"/>
      <c r="E145" s="8" t="n"/>
      <c r="G145">
        <f>IFERROR(INDEX(Equipamentos!$B:$B,MATCH(F145,Equipamentos!$A:$A,0)),"")</f>
        <v/>
      </c>
      <c r="L145">
        <f>IF(AND(I145="Devolvido",J145&lt;&gt;""),H145-J145,"")</f>
        <v/>
      </c>
    </row>
    <row r="146">
      <c r="D146" s="8" t="n"/>
      <c r="E146" s="8" t="n"/>
      <c r="G146">
        <f>IFERROR(INDEX(Equipamentos!$B:$B,MATCH(F146,Equipamentos!$A:$A,0)),"")</f>
        <v/>
      </c>
      <c r="L146">
        <f>IF(AND(I146="Devolvido",J146&lt;&gt;""),H146-J146,"")</f>
        <v/>
      </c>
    </row>
    <row r="147">
      <c r="D147" s="8" t="n"/>
      <c r="E147" s="8" t="n"/>
      <c r="G147">
        <f>IFERROR(INDEX(Equipamentos!$B:$B,MATCH(F147,Equipamentos!$A:$A,0)),"")</f>
        <v/>
      </c>
      <c r="L147">
        <f>IF(AND(I147="Devolvido",J147&lt;&gt;""),H147-J147,"")</f>
        <v/>
      </c>
    </row>
    <row r="148">
      <c r="D148" s="8" t="n"/>
      <c r="E148" s="8" t="n"/>
      <c r="G148">
        <f>IFERROR(INDEX(Equipamentos!$B:$B,MATCH(F148,Equipamentos!$A:$A,0)),"")</f>
        <v/>
      </c>
      <c r="L148">
        <f>IF(AND(I148="Devolvido",J148&lt;&gt;""),H148-J148,"")</f>
        <v/>
      </c>
    </row>
    <row r="149">
      <c r="D149" s="8" t="n"/>
      <c r="E149" s="8" t="n"/>
      <c r="G149">
        <f>IFERROR(INDEX(Equipamentos!$B:$B,MATCH(F149,Equipamentos!$A:$A,0)),"")</f>
        <v/>
      </c>
      <c r="L149">
        <f>IF(AND(I149="Devolvido",J149&lt;&gt;""),H149-J149,"")</f>
        <v/>
      </c>
    </row>
    <row r="150">
      <c r="D150" s="8" t="n"/>
      <c r="E150" s="8" t="n"/>
      <c r="G150">
        <f>IFERROR(INDEX(Equipamentos!$B:$B,MATCH(F150,Equipamentos!$A:$A,0)),"")</f>
        <v/>
      </c>
      <c r="L150">
        <f>IF(AND(I150="Devolvido",J150&lt;&gt;""),H150-J150,"")</f>
        <v/>
      </c>
    </row>
    <row r="151">
      <c r="D151" s="8" t="n"/>
      <c r="E151" s="8" t="n"/>
      <c r="G151">
        <f>IFERROR(INDEX(Equipamentos!$B:$B,MATCH(F151,Equipamentos!$A:$A,0)),"")</f>
        <v/>
      </c>
      <c r="L151">
        <f>IF(AND(I151="Devolvido",J151&lt;&gt;""),H151-J151,"")</f>
        <v/>
      </c>
    </row>
    <row r="152">
      <c r="D152" s="8" t="n"/>
      <c r="E152" s="8" t="n"/>
      <c r="G152">
        <f>IFERROR(INDEX(Equipamentos!$B:$B,MATCH(F152,Equipamentos!$A:$A,0)),"")</f>
        <v/>
      </c>
      <c r="L152">
        <f>IF(AND(I152="Devolvido",J152&lt;&gt;""),H152-J152,"")</f>
        <v/>
      </c>
    </row>
    <row r="153">
      <c r="D153" s="8" t="n"/>
      <c r="E153" s="8" t="n"/>
      <c r="G153">
        <f>IFERROR(INDEX(Equipamentos!$B:$B,MATCH(F153,Equipamentos!$A:$A,0)),"")</f>
        <v/>
      </c>
      <c r="L153">
        <f>IF(AND(I153="Devolvido",J153&lt;&gt;""),H153-J153,"")</f>
        <v/>
      </c>
    </row>
    <row r="154">
      <c r="D154" s="8" t="n"/>
      <c r="E154" s="8" t="n"/>
      <c r="G154">
        <f>IFERROR(INDEX(Equipamentos!$B:$B,MATCH(F154,Equipamentos!$A:$A,0)),"")</f>
        <v/>
      </c>
      <c r="L154">
        <f>IF(AND(I154="Devolvido",J154&lt;&gt;""),H154-J154,"")</f>
        <v/>
      </c>
    </row>
    <row r="155">
      <c r="D155" s="8" t="n"/>
      <c r="E155" s="8" t="n"/>
      <c r="G155">
        <f>IFERROR(INDEX(Equipamentos!$B:$B,MATCH(F155,Equipamentos!$A:$A,0)),"")</f>
        <v/>
      </c>
      <c r="L155">
        <f>IF(AND(I155="Devolvido",J155&lt;&gt;""),H155-J155,"")</f>
        <v/>
      </c>
    </row>
    <row r="156">
      <c r="D156" s="8" t="n"/>
      <c r="E156" s="8" t="n"/>
      <c r="G156">
        <f>IFERROR(INDEX(Equipamentos!$B:$B,MATCH(F156,Equipamentos!$A:$A,0)),"")</f>
        <v/>
      </c>
      <c r="L156">
        <f>IF(AND(I156="Devolvido",J156&lt;&gt;""),H156-J156,"")</f>
        <v/>
      </c>
    </row>
    <row r="157">
      <c r="D157" s="8" t="n"/>
      <c r="E157" s="8" t="n"/>
      <c r="G157">
        <f>IFERROR(INDEX(Equipamentos!$B:$B,MATCH(F157,Equipamentos!$A:$A,0)),"")</f>
        <v/>
      </c>
      <c r="L157">
        <f>IF(AND(I157="Devolvido",J157&lt;&gt;""),H157-J157,"")</f>
        <v/>
      </c>
    </row>
    <row r="158">
      <c r="D158" s="8" t="n"/>
      <c r="E158" s="8" t="n"/>
      <c r="G158">
        <f>IFERROR(INDEX(Equipamentos!$B:$B,MATCH(F158,Equipamentos!$A:$A,0)),"")</f>
        <v/>
      </c>
      <c r="L158">
        <f>IF(AND(I158="Devolvido",J158&lt;&gt;""),H158-J158,"")</f>
        <v/>
      </c>
    </row>
    <row r="159">
      <c r="D159" s="8" t="n"/>
      <c r="E159" s="8" t="n"/>
      <c r="G159">
        <f>IFERROR(INDEX(Equipamentos!$B:$B,MATCH(F159,Equipamentos!$A:$A,0)),"")</f>
        <v/>
      </c>
      <c r="L159">
        <f>IF(AND(I159="Devolvido",J159&lt;&gt;""),H159-J159,"")</f>
        <v/>
      </c>
    </row>
    <row r="160">
      <c r="D160" s="8" t="n"/>
      <c r="E160" s="8" t="n"/>
      <c r="G160">
        <f>IFERROR(INDEX(Equipamentos!$B:$B,MATCH(F160,Equipamentos!$A:$A,0)),"")</f>
        <v/>
      </c>
      <c r="L160">
        <f>IF(AND(I160="Devolvido",J160&lt;&gt;""),H160-J160,"")</f>
        <v/>
      </c>
    </row>
    <row r="161">
      <c r="D161" s="8" t="n"/>
      <c r="E161" s="8" t="n"/>
      <c r="G161">
        <f>IFERROR(INDEX(Equipamentos!$B:$B,MATCH(F161,Equipamentos!$A:$A,0)),"")</f>
        <v/>
      </c>
      <c r="L161">
        <f>IF(AND(I161="Devolvido",J161&lt;&gt;""),H161-J161,"")</f>
        <v/>
      </c>
    </row>
    <row r="162">
      <c r="D162" s="8" t="n"/>
      <c r="E162" s="8" t="n"/>
      <c r="G162">
        <f>IFERROR(INDEX(Equipamentos!$B:$B,MATCH(F162,Equipamentos!$A:$A,0)),"")</f>
        <v/>
      </c>
      <c r="L162">
        <f>IF(AND(I162="Devolvido",J162&lt;&gt;""),H162-J162,"")</f>
        <v/>
      </c>
    </row>
    <row r="163">
      <c r="D163" s="8" t="n"/>
      <c r="E163" s="8" t="n"/>
      <c r="G163">
        <f>IFERROR(INDEX(Equipamentos!$B:$B,MATCH(F163,Equipamentos!$A:$A,0)),"")</f>
        <v/>
      </c>
      <c r="L163">
        <f>IF(AND(I163="Devolvido",J163&lt;&gt;""),H163-J163,"")</f>
        <v/>
      </c>
    </row>
    <row r="164">
      <c r="D164" s="8" t="n"/>
      <c r="E164" s="8" t="n"/>
      <c r="G164">
        <f>IFERROR(INDEX(Equipamentos!$B:$B,MATCH(F164,Equipamentos!$A:$A,0)),"")</f>
        <v/>
      </c>
      <c r="L164">
        <f>IF(AND(I164="Devolvido",J164&lt;&gt;""),H164-J164,"")</f>
        <v/>
      </c>
    </row>
    <row r="165">
      <c r="D165" s="8" t="n"/>
      <c r="E165" s="8" t="n"/>
      <c r="G165">
        <f>IFERROR(INDEX(Equipamentos!$B:$B,MATCH(F165,Equipamentos!$A:$A,0)),"")</f>
        <v/>
      </c>
      <c r="L165">
        <f>IF(AND(I165="Devolvido",J165&lt;&gt;""),H165-J165,"")</f>
        <v/>
      </c>
    </row>
    <row r="166">
      <c r="D166" s="8" t="n"/>
      <c r="E166" s="8" t="n"/>
      <c r="G166">
        <f>IFERROR(INDEX(Equipamentos!$B:$B,MATCH(F166,Equipamentos!$A:$A,0)),"")</f>
        <v/>
      </c>
      <c r="L166">
        <f>IF(AND(I166="Devolvido",J166&lt;&gt;""),H166-J166,"")</f>
        <v/>
      </c>
    </row>
    <row r="167">
      <c r="D167" s="8" t="n"/>
      <c r="E167" s="8" t="n"/>
      <c r="G167">
        <f>IFERROR(INDEX(Equipamentos!$B:$B,MATCH(F167,Equipamentos!$A:$A,0)),"")</f>
        <v/>
      </c>
      <c r="L167">
        <f>IF(AND(I167="Devolvido",J167&lt;&gt;""),H167-J167,"")</f>
        <v/>
      </c>
    </row>
    <row r="168">
      <c r="D168" s="8" t="n"/>
      <c r="E168" s="8" t="n"/>
      <c r="G168">
        <f>IFERROR(INDEX(Equipamentos!$B:$B,MATCH(F168,Equipamentos!$A:$A,0)),"")</f>
        <v/>
      </c>
      <c r="L168">
        <f>IF(AND(I168="Devolvido",J168&lt;&gt;""),H168-J168,"")</f>
        <v/>
      </c>
    </row>
    <row r="169">
      <c r="D169" s="8" t="n"/>
      <c r="E169" s="8" t="n"/>
      <c r="G169">
        <f>IFERROR(INDEX(Equipamentos!$B:$B,MATCH(F169,Equipamentos!$A:$A,0)),"")</f>
        <v/>
      </c>
      <c r="L169">
        <f>IF(AND(I169="Devolvido",J169&lt;&gt;""),H169-J169,"")</f>
        <v/>
      </c>
    </row>
    <row r="170">
      <c r="D170" s="8" t="n"/>
      <c r="E170" s="8" t="n"/>
      <c r="G170">
        <f>IFERROR(INDEX(Equipamentos!$B:$B,MATCH(F170,Equipamentos!$A:$A,0)),"")</f>
        <v/>
      </c>
      <c r="L170">
        <f>IF(AND(I170="Devolvido",J170&lt;&gt;""),H170-J170,"")</f>
        <v/>
      </c>
    </row>
    <row r="171">
      <c r="D171" s="8" t="n"/>
      <c r="E171" s="8" t="n"/>
      <c r="G171">
        <f>IFERROR(INDEX(Equipamentos!$B:$B,MATCH(F171,Equipamentos!$A:$A,0)),"")</f>
        <v/>
      </c>
      <c r="L171">
        <f>IF(AND(I171="Devolvido",J171&lt;&gt;""),H171-J171,"")</f>
        <v/>
      </c>
    </row>
    <row r="172">
      <c r="D172" s="8" t="n"/>
      <c r="E172" s="8" t="n"/>
      <c r="G172">
        <f>IFERROR(INDEX(Equipamentos!$B:$B,MATCH(F172,Equipamentos!$A:$A,0)),"")</f>
        <v/>
      </c>
      <c r="L172">
        <f>IF(AND(I172="Devolvido",J172&lt;&gt;""),H172-J172,"")</f>
        <v/>
      </c>
    </row>
    <row r="173">
      <c r="D173" s="8" t="n"/>
      <c r="E173" s="8" t="n"/>
      <c r="G173">
        <f>IFERROR(INDEX(Equipamentos!$B:$B,MATCH(F173,Equipamentos!$A:$A,0)),"")</f>
        <v/>
      </c>
      <c r="L173">
        <f>IF(AND(I173="Devolvido",J173&lt;&gt;""),H173-J173,"")</f>
        <v/>
      </c>
    </row>
    <row r="174">
      <c r="D174" s="8" t="n"/>
      <c r="E174" s="8" t="n"/>
      <c r="G174">
        <f>IFERROR(INDEX(Equipamentos!$B:$B,MATCH(F174,Equipamentos!$A:$A,0)),"")</f>
        <v/>
      </c>
      <c r="L174">
        <f>IF(AND(I174="Devolvido",J174&lt;&gt;""),H174-J174,"")</f>
        <v/>
      </c>
    </row>
    <row r="175">
      <c r="D175" s="8" t="n"/>
      <c r="E175" s="8" t="n"/>
      <c r="G175">
        <f>IFERROR(INDEX(Equipamentos!$B:$B,MATCH(F175,Equipamentos!$A:$A,0)),"")</f>
        <v/>
      </c>
      <c r="L175">
        <f>IF(AND(I175="Devolvido",J175&lt;&gt;""),H175-J175,"")</f>
        <v/>
      </c>
    </row>
    <row r="176">
      <c r="D176" s="8" t="n"/>
      <c r="E176" s="8" t="n"/>
      <c r="G176">
        <f>IFERROR(INDEX(Equipamentos!$B:$B,MATCH(F176,Equipamentos!$A:$A,0)),"")</f>
        <v/>
      </c>
      <c r="L176">
        <f>IF(AND(I176="Devolvido",J176&lt;&gt;""),H176-J176,"")</f>
        <v/>
      </c>
    </row>
    <row r="177">
      <c r="D177" s="8" t="n"/>
      <c r="E177" s="8" t="n"/>
      <c r="G177">
        <f>IFERROR(INDEX(Equipamentos!$B:$B,MATCH(F177,Equipamentos!$A:$A,0)),"")</f>
        <v/>
      </c>
      <c r="L177">
        <f>IF(AND(I177="Devolvido",J177&lt;&gt;""),H177-J177,"")</f>
        <v/>
      </c>
    </row>
    <row r="178">
      <c r="D178" s="8" t="n"/>
      <c r="E178" s="8" t="n"/>
      <c r="G178">
        <f>IFERROR(INDEX(Equipamentos!$B:$B,MATCH(F178,Equipamentos!$A:$A,0)),"")</f>
        <v/>
      </c>
      <c r="L178">
        <f>IF(AND(I178="Devolvido",J178&lt;&gt;""),H178-J178,"")</f>
        <v/>
      </c>
    </row>
    <row r="179">
      <c r="D179" s="8" t="n"/>
      <c r="E179" s="8" t="n"/>
      <c r="G179">
        <f>IFERROR(INDEX(Equipamentos!$B:$B,MATCH(F179,Equipamentos!$A:$A,0)),"")</f>
        <v/>
      </c>
      <c r="L179">
        <f>IF(AND(I179="Devolvido",J179&lt;&gt;""),H179-J179,"")</f>
        <v/>
      </c>
    </row>
    <row r="180">
      <c r="D180" s="8" t="n"/>
      <c r="E180" s="8" t="n"/>
      <c r="G180">
        <f>IFERROR(INDEX(Equipamentos!$B:$B,MATCH(F180,Equipamentos!$A:$A,0)),"")</f>
        <v/>
      </c>
      <c r="L180">
        <f>IF(AND(I180="Devolvido",J180&lt;&gt;""),H180-J180,"")</f>
        <v/>
      </c>
    </row>
    <row r="181">
      <c r="D181" s="8" t="n"/>
      <c r="E181" s="8" t="n"/>
      <c r="G181">
        <f>IFERROR(INDEX(Equipamentos!$B:$B,MATCH(F181,Equipamentos!$A:$A,0)),"")</f>
        <v/>
      </c>
      <c r="L181">
        <f>IF(AND(I181="Devolvido",J181&lt;&gt;""),H181-J181,"")</f>
        <v/>
      </c>
    </row>
    <row r="182">
      <c r="D182" s="8" t="n"/>
      <c r="E182" s="8" t="n"/>
      <c r="G182">
        <f>IFERROR(INDEX(Equipamentos!$B:$B,MATCH(F182,Equipamentos!$A:$A,0)),"")</f>
        <v/>
      </c>
      <c r="L182">
        <f>IF(AND(I182="Devolvido",J182&lt;&gt;""),H182-J182,"")</f>
        <v/>
      </c>
    </row>
    <row r="183">
      <c r="D183" s="8" t="n"/>
      <c r="E183" s="8" t="n"/>
      <c r="G183">
        <f>IFERROR(INDEX(Equipamentos!$B:$B,MATCH(F183,Equipamentos!$A:$A,0)),"")</f>
        <v/>
      </c>
      <c r="L183">
        <f>IF(AND(I183="Devolvido",J183&lt;&gt;""),H183-J183,"")</f>
        <v/>
      </c>
    </row>
    <row r="184">
      <c r="D184" s="8" t="n"/>
      <c r="E184" s="8" t="n"/>
      <c r="G184">
        <f>IFERROR(INDEX(Equipamentos!$B:$B,MATCH(F184,Equipamentos!$A:$A,0)),"")</f>
        <v/>
      </c>
      <c r="L184">
        <f>IF(AND(I184="Devolvido",J184&lt;&gt;""),H184-J184,"")</f>
        <v/>
      </c>
    </row>
    <row r="185">
      <c r="D185" s="8" t="n"/>
      <c r="E185" s="8" t="n"/>
      <c r="G185">
        <f>IFERROR(INDEX(Equipamentos!$B:$B,MATCH(F185,Equipamentos!$A:$A,0)),"")</f>
        <v/>
      </c>
      <c r="L185">
        <f>IF(AND(I185="Devolvido",J185&lt;&gt;""),H185-J185,"")</f>
        <v/>
      </c>
    </row>
    <row r="186">
      <c r="D186" s="8" t="n"/>
      <c r="E186" s="8" t="n"/>
      <c r="G186">
        <f>IFERROR(INDEX(Equipamentos!$B:$B,MATCH(F186,Equipamentos!$A:$A,0)),"")</f>
        <v/>
      </c>
      <c r="L186">
        <f>IF(AND(I186="Devolvido",J186&lt;&gt;""),H186-J186,"")</f>
        <v/>
      </c>
    </row>
    <row r="187">
      <c r="D187" s="8" t="n"/>
      <c r="E187" s="8" t="n"/>
      <c r="G187">
        <f>IFERROR(INDEX(Equipamentos!$B:$B,MATCH(F187,Equipamentos!$A:$A,0)),"")</f>
        <v/>
      </c>
      <c r="L187">
        <f>IF(AND(I187="Devolvido",J187&lt;&gt;""),H187-J187,"")</f>
        <v/>
      </c>
    </row>
    <row r="188">
      <c r="D188" s="8" t="n"/>
      <c r="E188" s="8" t="n"/>
      <c r="G188">
        <f>IFERROR(INDEX(Equipamentos!$B:$B,MATCH(F188,Equipamentos!$A:$A,0)),"")</f>
        <v/>
      </c>
      <c r="L188">
        <f>IF(AND(I188="Devolvido",J188&lt;&gt;""),H188-J188,"")</f>
        <v/>
      </c>
    </row>
    <row r="189">
      <c r="D189" s="8" t="n"/>
      <c r="E189" s="8" t="n"/>
      <c r="G189">
        <f>IFERROR(INDEX(Equipamentos!$B:$B,MATCH(F189,Equipamentos!$A:$A,0)),"")</f>
        <v/>
      </c>
      <c r="L189">
        <f>IF(AND(I189="Devolvido",J189&lt;&gt;""),H189-J189,"")</f>
        <v/>
      </c>
    </row>
    <row r="190">
      <c r="D190" s="8" t="n"/>
      <c r="E190" s="8" t="n"/>
      <c r="G190">
        <f>IFERROR(INDEX(Equipamentos!$B:$B,MATCH(F190,Equipamentos!$A:$A,0)),"")</f>
        <v/>
      </c>
      <c r="L190">
        <f>IF(AND(I190="Devolvido",J190&lt;&gt;""),H190-J190,"")</f>
        <v/>
      </c>
    </row>
    <row r="191">
      <c r="D191" s="8" t="n"/>
      <c r="E191" s="8" t="n"/>
      <c r="G191">
        <f>IFERROR(INDEX(Equipamentos!$B:$B,MATCH(F191,Equipamentos!$A:$A,0)),"")</f>
        <v/>
      </c>
      <c r="L191">
        <f>IF(AND(I191="Devolvido",J191&lt;&gt;""),H191-J191,"")</f>
        <v/>
      </c>
    </row>
    <row r="192">
      <c r="D192" s="8" t="n"/>
      <c r="E192" s="8" t="n"/>
      <c r="G192">
        <f>IFERROR(INDEX(Equipamentos!$B:$B,MATCH(F192,Equipamentos!$A:$A,0)),"")</f>
        <v/>
      </c>
      <c r="L192">
        <f>IF(AND(I192="Devolvido",J192&lt;&gt;""),H192-J192,"")</f>
        <v/>
      </c>
    </row>
    <row r="193">
      <c r="D193" s="8" t="n"/>
      <c r="E193" s="8" t="n"/>
      <c r="G193">
        <f>IFERROR(INDEX(Equipamentos!$B:$B,MATCH(F193,Equipamentos!$A:$A,0)),"")</f>
        <v/>
      </c>
      <c r="L193">
        <f>IF(AND(I193="Devolvido",J193&lt;&gt;""),H193-J193,"")</f>
        <v/>
      </c>
    </row>
    <row r="194">
      <c r="D194" s="8" t="n"/>
      <c r="E194" s="8" t="n"/>
      <c r="G194">
        <f>IFERROR(INDEX(Equipamentos!$B:$B,MATCH(F194,Equipamentos!$A:$A,0)),"")</f>
        <v/>
      </c>
      <c r="L194">
        <f>IF(AND(I194="Devolvido",J194&lt;&gt;""),H194-J194,"")</f>
        <v/>
      </c>
    </row>
    <row r="195">
      <c r="D195" s="8" t="n"/>
      <c r="E195" s="8" t="n"/>
      <c r="G195">
        <f>IFERROR(INDEX(Equipamentos!$B:$B,MATCH(F195,Equipamentos!$A:$A,0)),"")</f>
        <v/>
      </c>
      <c r="L195">
        <f>IF(AND(I195="Devolvido",J195&lt;&gt;""),H195-J195,"")</f>
        <v/>
      </c>
    </row>
    <row r="196">
      <c r="D196" s="8" t="n"/>
      <c r="E196" s="8" t="n"/>
      <c r="G196">
        <f>IFERROR(INDEX(Equipamentos!$B:$B,MATCH(F196,Equipamentos!$A:$A,0)),"")</f>
        <v/>
      </c>
      <c r="L196">
        <f>IF(AND(I196="Devolvido",J196&lt;&gt;""),H196-J196,"")</f>
        <v/>
      </c>
    </row>
    <row r="197">
      <c r="D197" s="8" t="n"/>
      <c r="E197" s="8" t="n"/>
      <c r="G197">
        <f>IFERROR(INDEX(Equipamentos!$B:$B,MATCH(F197,Equipamentos!$A:$A,0)),"")</f>
        <v/>
      </c>
      <c r="L197">
        <f>IF(AND(I197="Devolvido",J197&lt;&gt;""),H197-J197,"")</f>
        <v/>
      </c>
    </row>
    <row r="198">
      <c r="D198" s="8" t="n"/>
      <c r="E198" s="8" t="n"/>
      <c r="G198">
        <f>IFERROR(INDEX(Equipamentos!$B:$B,MATCH(F198,Equipamentos!$A:$A,0)),"")</f>
        <v/>
      </c>
      <c r="L198">
        <f>IF(AND(I198="Devolvido",J198&lt;&gt;""),H198-J198,"")</f>
        <v/>
      </c>
    </row>
    <row r="199">
      <c r="D199" s="8" t="n"/>
      <c r="E199" s="8" t="n"/>
      <c r="G199">
        <f>IFERROR(INDEX(Equipamentos!$B:$B,MATCH(F199,Equipamentos!$A:$A,0)),"")</f>
        <v/>
      </c>
      <c r="L199">
        <f>IF(AND(I199="Devolvido",J199&lt;&gt;""),H199-J199,"")</f>
        <v/>
      </c>
    </row>
    <row r="200">
      <c r="D200" s="8" t="n"/>
      <c r="E200" s="8" t="n"/>
      <c r="G200">
        <f>IFERROR(INDEX(Equipamentos!$B:$B,MATCH(F200,Equipamentos!$A:$A,0)),"")</f>
        <v/>
      </c>
      <c r="L200">
        <f>IF(AND(I200="Devolvido",J200&lt;&gt;""),H200-J200,"")</f>
        <v/>
      </c>
    </row>
    <row r="201">
      <c r="D201" s="8" t="n"/>
      <c r="E201" s="8" t="n"/>
      <c r="G201">
        <f>IFERROR(INDEX(Equipamentos!$B:$B,MATCH(F201,Equipamentos!$A:$A,0)),"")</f>
        <v/>
      </c>
      <c r="L201">
        <f>IF(AND(I201="Devolvido",J201&lt;&gt;""),H201-J201,"")</f>
        <v/>
      </c>
    </row>
    <row r="202">
      <c r="D202" s="8" t="n"/>
      <c r="E202" s="8" t="n"/>
      <c r="G202">
        <f>IFERROR(INDEX(Equipamentos!$B:$B,MATCH(F202,Equipamentos!$A:$A,0)),"")</f>
        <v/>
      </c>
      <c r="L202">
        <f>IF(AND(I202="Devolvido",J202&lt;&gt;""),H202-J202,"")</f>
        <v/>
      </c>
    </row>
    <row r="203">
      <c r="D203" s="8" t="n"/>
      <c r="E203" s="8" t="n"/>
      <c r="G203">
        <f>IFERROR(INDEX(Equipamentos!$B:$B,MATCH(F203,Equipamentos!$A:$A,0)),"")</f>
        <v/>
      </c>
      <c r="L203">
        <f>IF(AND(I203="Devolvido",J203&lt;&gt;""),H203-J203,"")</f>
        <v/>
      </c>
    </row>
    <row r="204">
      <c r="D204" s="8" t="n"/>
      <c r="E204" s="8" t="n"/>
      <c r="G204">
        <f>IFERROR(INDEX(Equipamentos!$B:$B,MATCH(F204,Equipamentos!$A:$A,0)),"")</f>
        <v/>
      </c>
      <c r="L204">
        <f>IF(AND(I204="Devolvido",J204&lt;&gt;""),H204-J204,"")</f>
        <v/>
      </c>
    </row>
    <row r="205">
      <c r="D205" s="8" t="n"/>
      <c r="E205" s="8" t="n"/>
      <c r="G205">
        <f>IFERROR(INDEX(Equipamentos!$B:$B,MATCH(F205,Equipamentos!$A:$A,0)),"")</f>
        <v/>
      </c>
      <c r="L205">
        <f>IF(AND(I205="Devolvido",J205&lt;&gt;""),H205-J205,"")</f>
        <v/>
      </c>
    </row>
    <row r="206">
      <c r="D206" s="8" t="n"/>
      <c r="E206" s="8" t="n"/>
      <c r="G206">
        <f>IFERROR(INDEX(Equipamentos!$B:$B,MATCH(F206,Equipamentos!$A:$A,0)),"")</f>
        <v/>
      </c>
      <c r="L206">
        <f>IF(AND(I206="Devolvido",J206&lt;&gt;""),H206-J206,"")</f>
        <v/>
      </c>
    </row>
    <row r="207">
      <c r="D207" s="8" t="n"/>
      <c r="E207" s="8" t="n"/>
      <c r="G207">
        <f>IFERROR(INDEX(Equipamentos!$B:$B,MATCH(F207,Equipamentos!$A:$A,0)),"")</f>
        <v/>
      </c>
      <c r="L207">
        <f>IF(AND(I207="Devolvido",J207&lt;&gt;""),H207-J207,"")</f>
        <v/>
      </c>
    </row>
    <row r="208">
      <c r="D208" s="8" t="n"/>
      <c r="E208" s="8" t="n"/>
      <c r="G208">
        <f>IFERROR(INDEX(Equipamentos!$B:$B,MATCH(F208,Equipamentos!$A:$A,0)),"")</f>
        <v/>
      </c>
      <c r="L208">
        <f>IF(AND(I208="Devolvido",J208&lt;&gt;""),H208-J208,"")</f>
        <v/>
      </c>
    </row>
    <row r="209">
      <c r="D209" s="8" t="n"/>
      <c r="E209" s="8" t="n"/>
      <c r="G209">
        <f>IFERROR(INDEX(Equipamentos!$B:$B,MATCH(F209,Equipamentos!$A:$A,0)),"")</f>
        <v/>
      </c>
      <c r="L209">
        <f>IF(AND(I209="Devolvido",J209&lt;&gt;""),H209-J209,"")</f>
        <v/>
      </c>
    </row>
    <row r="210">
      <c r="D210" s="8" t="n"/>
      <c r="E210" s="8" t="n"/>
      <c r="G210">
        <f>IFERROR(INDEX(Equipamentos!$B:$B,MATCH(F210,Equipamentos!$A:$A,0)),"")</f>
        <v/>
      </c>
      <c r="L210">
        <f>IF(AND(I210="Devolvido",J210&lt;&gt;""),H210-J210,"")</f>
        <v/>
      </c>
    </row>
    <row r="211">
      <c r="D211" s="8" t="n"/>
      <c r="E211" s="8" t="n"/>
      <c r="G211">
        <f>IFERROR(INDEX(Equipamentos!$B:$B,MATCH(F211,Equipamentos!$A:$A,0)),"")</f>
        <v/>
      </c>
      <c r="L211">
        <f>IF(AND(I211="Devolvido",J211&lt;&gt;""),H211-J211,"")</f>
        <v/>
      </c>
    </row>
    <row r="212">
      <c r="D212" s="8" t="n"/>
      <c r="E212" s="8" t="n"/>
      <c r="G212">
        <f>IFERROR(INDEX(Equipamentos!$B:$B,MATCH(F212,Equipamentos!$A:$A,0)),"")</f>
        <v/>
      </c>
      <c r="L212">
        <f>IF(AND(I212="Devolvido",J212&lt;&gt;""),H212-J212,"")</f>
        <v/>
      </c>
    </row>
    <row r="213">
      <c r="D213" s="8" t="n"/>
      <c r="E213" s="8" t="n"/>
      <c r="G213">
        <f>IFERROR(INDEX(Equipamentos!$B:$B,MATCH(F213,Equipamentos!$A:$A,0)),"")</f>
        <v/>
      </c>
      <c r="L213">
        <f>IF(AND(I213="Devolvido",J213&lt;&gt;""),H213-J213,"")</f>
        <v/>
      </c>
    </row>
    <row r="214">
      <c r="D214" s="8" t="n"/>
      <c r="E214" s="8" t="n"/>
      <c r="G214">
        <f>IFERROR(INDEX(Equipamentos!$B:$B,MATCH(F214,Equipamentos!$A:$A,0)),"")</f>
        <v/>
      </c>
      <c r="L214">
        <f>IF(AND(I214="Devolvido",J214&lt;&gt;""),H214-J214,"")</f>
        <v/>
      </c>
    </row>
    <row r="215">
      <c r="D215" s="8" t="n"/>
      <c r="E215" s="8" t="n"/>
      <c r="G215">
        <f>IFERROR(INDEX(Equipamentos!$B:$B,MATCH(F215,Equipamentos!$A:$A,0)),"")</f>
        <v/>
      </c>
      <c r="L215">
        <f>IF(AND(I215="Devolvido",J215&lt;&gt;""),H215-J215,"")</f>
        <v/>
      </c>
    </row>
    <row r="216">
      <c r="D216" s="8" t="n"/>
      <c r="E216" s="8" t="n"/>
      <c r="G216">
        <f>IFERROR(INDEX(Equipamentos!$B:$B,MATCH(F216,Equipamentos!$A:$A,0)),"")</f>
        <v/>
      </c>
      <c r="L216">
        <f>IF(AND(I216="Devolvido",J216&lt;&gt;""),H216-J216,"")</f>
        <v/>
      </c>
    </row>
    <row r="217">
      <c r="D217" s="8" t="n"/>
      <c r="E217" s="8" t="n"/>
      <c r="G217">
        <f>IFERROR(INDEX(Equipamentos!$B:$B,MATCH(F217,Equipamentos!$A:$A,0)),"")</f>
        <v/>
      </c>
      <c r="L217">
        <f>IF(AND(I217="Devolvido",J217&lt;&gt;""),H217-J217,"")</f>
        <v/>
      </c>
    </row>
    <row r="218">
      <c r="D218" s="8" t="n"/>
      <c r="E218" s="8" t="n"/>
      <c r="G218">
        <f>IFERROR(INDEX(Equipamentos!$B:$B,MATCH(F218,Equipamentos!$A:$A,0)),"")</f>
        <v/>
      </c>
      <c r="L218">
        <f>IF(AND(I218="Devolvido",J218&lt;&gt;""),H218-J218,"")</f>
        <v/>
      </c>
    </row>
    <row r="219">
      <c r="D219" s="8" t="n"/>
      <c r="E219" s="8" t="n"/>
      <c r="G219">
        <f>IFERROR(INDEX(Equipamentos!$B:$B,MATCH(F219,Equipamentos!$A:$A,0)),"")</f>
        <v/>
      </c>
      <c r="L219">
        <f>IF(AND(I219="Devolvido",J219&lt;&gt;""),H219-J219,"")</f>
        <v/>
      </c>
    </row>
    <row r="220">
      <c r="D220" s="8" t="n"/>
      <c r="E220" s="8" t="n"/>
      <c r="G220">
        <f>IFERROR(INDEX(Equipamentos!$B:$B,MATCH(F220,Equipamentos!$A:$A,0)),"")</f>
        <v/>
      </c>
      <c r="L220">
        <f>IF(AND(I220="Devolvido",J220&lt;&gt;""),H220-J220,"")</f>
        <v/>
      </c>
    </row>
    <row r="221">
      <c r="D221" s="8" t="n"/>
      <c r="E221" s="8" t="n"/>
      <c r="G221">
        <f>IFERROR(INDEX(Equipamentos!$B:$B,MATCH(F221,Equipamentos!$A:$A,0)),"")</f>
        <v/>
      </c>
      <c r="L221">
        <f>IF(AND(I221="Devolvido",J221&lt;&gt;""),H221-J221,"")</f>
        <v/>
      </c>
    </row>
    <row r="222">
      <c r="D222" s="8" t="n"/>
      <c r="E222" s="8" t="n"/>
      <c r="G222">
        <f>IFERROR(INDEX(Equipamentos!$B:$B,MATCH(F222,Equipamentos!$A:$A,0)),"")</f>
        <v/>
      </c>
      <c r="L222">
        <f>IF(AND(I222="Devolvido",J222&lt;&gt;""),H222-J222,"")</f>
        <v/>
      </c>
    </row>
    <row r="223">
      <c r="D223" s="8" t="n"/>
      <c r="E223" s="8" t="n"/>
      <c r="G223">
        <f>IFERROR(INDEX(Equipamentos!$B:$B,MATCH(F223,Equipamentos!$A:$A,0)),"")</f>
        <v/>
      </c>
      <c r="L223">
        <f>IF(AND(I223="Devolvido",J223&lt;&gt;""),H223-J223,"")</f>
        <v/>
      </c>
    </row>
    <row r="224">
      <c r="D224" s="8" t="n"/>
      <c r="E224" s="8" t="n"/>
      <c r="G224">
        <f>IFERROR(INDEX(Equipamentos!$B:$B,MATCH(F224,Equipamentos!$A:$A,0)),"")</f>
        <v/>
      </c>
      <c r="L224">
        <f>IF(AND(I224="Devolvido",J224&lt;&gt;""),H224-J224,"")</f>
        <v/>
      </c>
    </row>
    <row r="225">
      <c r="D225" s="8" t="n"/>
      <c r="E225" s="8" t="n"/>
      <c r="G225">
        <f>IFERROR(INDEX(Equipamentos!$B:$B,MATCH(F225,Equipamentos!$A:$A,0)),"")</f>
        <v/>
      </c>
      <c r="L225">
        <f>IF(AND(I225="Devolvido",J225&lt;&gt;""),H225-J225,"")</f>
        <v/>
      </c>
    </row>
    <row r="226">
      <c r="D226" s="8" t="n"/>
      <c r="E226" s="8" t="n"/>
      <c r="G226">
        <f>IFERROR(INDEX(Equipamentos!$B:$B,MATCH(F226,Equipamentos!$A:$A,0)),"")</f>
        <v/>
      </c>
      <c r="L226">
        <f>IF(AND(I226="Devolvido",J226&lt;&gt;""),H226-J226,"")</f>
        <v/>
      </c>
    </row>
    <row r="227">
      <c r="D227" s="8" t="n"/>
      <c r="E227" s="8" t="n"/>
      <c r="G227">
        <f>IFERROR(INDEX(Equipamentos!$B:$B,MATCH(F227,Equipamentos!$A:$A,0)),"")</f>
        <v/>
      </c>
      <c r="L227">
        <f>IF(AND(I227="Devolvido",J227&lt;&gt;""),H227-J227,"")</f>
        <v/>
      </c>
    </row>
    <row r="228">
      <c r="D228" s="8" t="n"/>
      <c r="E228" s="8" t="n"/>
      <c r="G228">
        <f>IFERROR(INDEX(Equipamentos!$B:$B,MATCH(F228,Equipamentos!$A:$A,0)),"")</f>
        <v/>
      </c>
      <c r="L228">
        <f>IF(AND(I228="Devolvido",J228&lt;&gt;""),H228-J228,"")</f>
        <v/>
      </c>
    </row>
    <row r="229">
      <c r="D229" s="8" t="n"/>
      <c r="E229" s="8" t="n"/>
      <c r="G229">
        <f>IFERROR(INDEX(Equipamentos!$B:$B,MATCH(F229,Equipamentos!$A:$A,0)),"")</f>
        <v/>
      </c>
      <c r="L229">
        <f>IF(AND(I229="Devolvido",J229&lt;&gt;""),H229-J229,"")</f>
        <v/>
      </c>
    </row>
    <row r="230">
      <c r="D230" s="8" t="n"/>
      <c r="E230" s="8" t="n"/>
      <c r="G230">
        <f>IFERROR(INDEX(Equipamentos!$B:$B,MATCH(F230,Equipamentos!$A:$A,0)),"")</f>
        <v/>
      </c>
      <c r="L230">
        <f>IF(AND(I230="Devolvido",J230&lt;&gt;""),H230-J230,"")</f>
        <v/>
      </c>
    </row>
    <row r="231">
      <c r="D231" s="8" t="n"/>
      <c r="E231" s="8" t="n"/>
      <c r="G231">
        <f>IFERROR(INDEX(Equipamentos!$B:$B,MATCH(F231,Equipamentos!$A:$A,0)),"")</f>
        <v/>
      </c>
      <c r="L231">
        <f>IF(AND(I231="Devolvido",J231&lt;&gt;""),H231-J231,"")</f>
        <v/>
      </c>
    </row>
    <row r="232">
      <c r="D232" s="8" t="n"/>
      <c r="E232" s="8" t="n"/>
      <c r="G232">
        <f>IFERROR(INDEX(Equipamentos!$B:$B,MATCH(F232,Equipamentos!$A:$A,0)),"")</f>
        <v/>
      </c>
      <c r="L232">
        <f>IF(AND(I232="Devolvido",J232&lt;&gt;""),H232-J232,"")</f>
        <v/>
      </c>
    </row>
    <row r="233">
      <c r="D233" s="8" t="n"/>
      <c r="E233" s="8" t="n"/>
      <c r="G233">
        <f>IFERROR(INDEX(Equipamentos!$B:$B,MATCH(F233,Equipamentos!$A:$A,0)),"")</f>
        <v/>
      </c>
      <c r="L233">
        <f>IF(AND(I233="Devolvido",J233&lt;&gt;""),H233-J233,"")</f>
        <v/>
      </c>
    </row>
    <row r="234">
      <c r="D234" s="8" t="n"/>
      <c r="E234" s="8" t="n"/>
      <c r="G234">
        <f>IFERROR(INDEX(Equipamentos!$B:$B,MATCH(F234,Equipamentos!$A:$A,0)),"")</f>
        <v/>
      </c>
      <c r="L234">
        <f>IF(AND(I234="Devolvido",J234&lt;&gt;""),H234-J234,"")</f>
        <v/>
      </c>
    </row>
    <row r="235">
      <c r="D235" s="8" t="n"/>
      <c r="E235" s="8" t="n"/>
      <c r="G235">
        <f>IFERROR(INDEX(Equipamentos!$B:$B,MATCH(F235,Equipamentos!$A:$A,0)),"")</f>
        <v/>
      </c>
      <c r="L235">
        <f>IF(AND(I235="Devolvido",J235&lt;&gt;""),H235-J235,"")</f>
        <v/>
      </c>
    </row>
    <row r="236">
      <c r="D236" s="8" t="n"/>
      <c r="E236" s="8" t="n"/>
      <c r="G236">
        <f>IFERROR(INDEX(Equipamentos!$B:$B,MATCH(F236,Equipamentos!$A:$A,0)),"")</f>
        <v/>
      </c>
      <c r="L236">
        <f>IF(AND(I236="Devolvido",J236&lt;&gt;""),H236-J236,"")</f>
        <v/>
      </c>
    </row>
    <row r="237">
      <c r="D237" s="8" t="n"/>
      <c r="E237" s="8" t="n"/>
      <c r="G237">
        <f>IFERROR(INDEX(Equipamentos!$B:$B,MATCH(F237,Equipamentos!$A:$A,0)),"")</f>
        <v/>
      </c>
      <c r="L237">
        <f>IF(AND(I237="Devolvido",J237&lt;&gt;""),H237-J237,"")</f>
        <v/>
      </c>
    </row>
    <row r="238">
      <c r="D238" s="8" t="n"/>
      <c r="E238" s="8" t="n"/>
      <c r="G238">
        <f>IFERROR(INDEX(Equipamentos!$B:$B,MATCH(F238,Equipamentos!$A:$A,0)),"")</f>
        <v/>
      </c>
      <c r="L238">
        <f>IF(AND(I238="Devolvido",J238&lt;&gt;""),H238-J238,"")</f>
        <v/>
      </c>
    </row>
    <row r="239">
      <c r="D239" s="8" t="n"/>
      <c r="E239" s="8" t="n"/>
      <c r="G239">
        <f>IFERROR(INDEX(Equipamentos!$B:$B,MATCH(F239,Equipamentos!$A:$A,0)),"")</f>
        <v/>
      </c>
      <c r="L239">
        <f>IF(AND(I239="Devolvido",J239&lt;&gt;""),H239-J239,"")</f>
        <v/>
      </c>
    </row>
    <row r="240">
      <c r="D240" s="8" t="n"/>
      <c r="E240" s="8" t="n"/>
      <c r="G240">
        <f>IFERROR(INDEX(Equipamentos!$B:$B,MATCH(F240,Equipamentos!$A:$A,0)),"")</f>
        <v/>
      </c>
      <c r="L240">
        <f>IF(AND(I240="Devolvido",J240&lt;&gt;""),H240-J240,"")</f>
        <v/>
      </c>
    </row>
    <row r="241">
      <c r="D241" s="8" t="n"/>
      <c r="E241" s="8" t="n"/>
      <c r="G241">
        <f>IFERROR(INDEX(Equipamentos!$B:$B,MATCH(F241,Equipamentos!$A:$A,0)),"")</f>
        <v/>
      </c>
      <c r="L241">
        <f>IF(AND(I241="Devolvido",J241&lt;&gt;""),H241-J241,"")</f>
        <v/>
      </c>
    </row>
    <row r="242">
      <c r="D242" s="8" t="n"/>
      <c r="E242" s="8" t="n"/>
      <c r="G242">
        <f>IFERROR(INDEX(Equipamentos!$B:$B,MATCH(F242,Equipamentos!$A:$A,0)),"")</f>
        <v/>
      </c>
      <c r="L242">
        <f>IF(AND(I242="Devolvido",J242&lt;&gt;""),H242-J242,"")</f>
        <v/>
      </c>
    </row>
    <row r="243">
      <c r="D243" s="8" t="n"/>
      <c r="E243" s="8" t="n"/>
      <c r="G243">
        <f>IFERROR(INDEX(Equipamentos!$B:$B,MATCH(F243,Equipamentos!$A:$A,0)),"")</f>
        <v/>
      </c>
      <c r="L243">
        <f>IF(AND(I243="Devolvido",J243&lt;&gt;""),H243-J243,"")</f>
        <v/>
      </c>
    </row>
    <row r="244">
      <c r="D244" s="8" t="n"/>
      <c r="E244" s="8" t="n"/>
      <c r="G244">
        <f>IFERROR(INDEX(Equipamentos!$B:$B,MATCH(F244,Equipamentos!$A:$A,0)),"")</f>
        <v/>
      </c>
      <c r="L244">
        <f>IF(AND(I244="Devolvido",J244&lt;&gt;""),H244-J244,"")</f>
        <v/>
      </c>
    </row>
    <row r="245">
      <c r="D245" s="8" t="n"/>
      <c r="E245" s="8" t="n"/>
      <c r="G245">
        <f>IFERROR(INDEX(Equipamentos!$B:$B,MATCH(F245,Equipamentos!$A:$A,0)),"")</f>
        <v/>
      </c>
      <c r="L245">
        <f>IF(AND(I245="Devolvido",J245&lt;&gt;""),H245-J245,"")</f>
        <v/>
      </c>
    </row>
    <row r="246">
      <c r="D246" s="8" t="n"/>
      <c r="E246" s="8" t="n"/>
      <c r="G246">
        <f>IFERROR(INDEX(Equipamentos!$B:$B,MATCH(F246,Equipamentos!$A:$A,0)),"")</f>
        <v/>
      </c>
      <c r="L246">
        <f>IF(AND(I246="Devolvido",J246&lt;&gt;""),H246-J246,"")</f>
        <v/>
      </c>
    </row>
    <row r="247">
      <c r="D247" s="8" t="n"/>
      <c r="E247" s="8" t="n"/>
      <c r="G247">
        <f>IFERROR(INDEX(Equipamentos!$B:$B,MATCH(F247,Equipamentos!$A:$A,0)),"")</f>
        <v/>
      </c>
      <c r="L247">
        <f>IF(AND(I247="Devolvido",J247&lt;&gt;""),H247-J247,"")</f>
        <v/>
      </c>
    </row>
    <row r="248">
      <c r="D248" s="8" t="n"/>
      <c r="E248" s="8" t="n"/>
      <c r="G248">
        <f>IFERROR(INDEX(Equipamentos!$B:$B,MATCH(F248,Equipamentos!$A:$A,0)),"")</f>
        <v/>
      </c>
      <c r="L248">
        <f>IF(AND(I248="Devolvido",J248&lt;&gt;""),H248-J248,"")</f>
        <v/>
      </c>
    </row>
    <row r="249">
      <c r="D249" s="8" t="n"/>
      <c r="E249" s="8" t="n"/>
      <c r="G249">
        <f>IFERROR(INDEX(Equipamentos!$B:$B,MATCH(F249,Equipamentos!$A:$A,0)),"")</f>
        <v/>
      </c>
      <c r="L249">
        <f>IF(AND(I249="Devolvido",J249&lt;&gt;""),H249-J249,"")</f>
        <v/>
      </c>
    </row>
    <row r="250">
      <c r="D250" s="8" t="n"/>
      <c r="E250" s="8" t="n"/>
      <c r="G250">
        <f>IFERROR(INDEX(Equipamentos!$B:$B,MATCH(F250,Equipamentos!$A:$A,0)),"")</f>
        <v/>
      </c>
      <c r="L250">
        <f>IF(AND(I250="Devolvido",J250&lt;&gt;""),H250-J250,"")</f>
        <v/>
      </c>
    </row>
    <row r="251">
      <c r="D251" s="8" t="n"/>
      <c r="E251" s="8" t="n"/>
      <c r="G251">
        <f>IFERROR(INDEX(Equipamentos!$B:$B,MATCH(F251,Equipamentos!$A:$A,0)),"")</f>
        <v/>
      </c>
      <c r="L251">
        <f>IF(AND(I251="Devolvido",J251&lt;&gt;""),H251-J251,"")</f>
        <v/>
      </c>
    </row>
    <row r="252">
      <c r="D252" s="8" t="n"/>
      <c r="E252" s="8" t="n"/>
      <c r="G252">
        <f>IFERROR(INDEX(Equipamentos!$B:$B,MATCH(F252,Equipamentos!$A:$A,0)),"")</f>
        <v/>
      </c>
      <c r="L252">
        <f>IF(AND(I252="Devolvido",J252&lt;&gt;""),H252-J252,"")</f>
        <v/>
      </c>
    </row>
    <row r="253">
      <c r="D253" s="8" t="n"/>
      <c r="E253" s="8" t="n"/>
      <c r="G253">
        <f>IFERROR(INDEX(Equipamentos!$B:$B,MATCH(F253,Equipamentos!$A:$A,0)),"")</f>
        <v/>
      </c>
      <c r="L253">
        <f>IF(AND(I253="Devolvido",J253&lt;&gt;""),H253-J253,"")</f>
        <v/>
      </c>
    </row>
    <row r="254">
      <c r="D254" s="8" t="n"/>
      <c r="E254" s="8" t="n"/>
      <c r="G254">
        <f>IFERROR(INDEX(Equipamentos!$B:$B,MATCH(F254,Equipamentos!$A:$A,0)),"")</f>
        <v/>
      </c>
      <c r="L254">
        <f>IF(AND(I254="Devolvido",J254&lt;&gt;""),H254-J254,"")</f>
        <v/>
      </c>
    </row>
    <row r="255">
      <c r="D255" s="8" t="n"/>
      <c r="E255" s="8" t="n"/>
      <c r="G255">
        <f>IFERROR(INDEX(Equipamentos!$B:$B,MATCH(F255,Equipamentos!$A:$A,0)),"")</f>
        <v/>
      </c>
      <c r="L255">
        <f>IF(AND(I255="Devolvido",J255&lt;&gt;""),H255-J255,"")</f>
        <v/>
      </c>
    </row>
    <row r="256">
      <c r="D256" s="8" t="n"/>
      <c r="E256" s="8" t="n"/>
      <c r="G256">
        <f>IFERROR(INDEX(Equipamentos!$B:$B,MATCH(F256,Equipamentos!$A:$A,0)),"")</f>
        <v/>
      </c>
      <c r="L256">
        <f>IF(AND(I256="Devolvido",J256&lt;&gt;""),H256-J256,"")</f>
        <v/>
      </c>
    </row>
    <row r="257">
      <c r="D257" s="8" t="n"/>
      <c r="E257" s="8" t="n"/>
      <c r="G257">
        <f>IFERROR(INDEX(Equipamentos!$B:$B,MATCH(F257,Equipamentos!$A:$A,0)),"")</f>
        <v/>
      </c>
      <c r="L257">
        <f>IF(AND(I257="Devolvido",J257&lt;&gt;""),H257-J257,"")</f>
        <v/>
      </c>
    </row>
    <row r="258">
      <c r="D258" s="8" t="n"/>
      <c r="E258" s="8" t="n"/>
      <c r="G258">
        <f>IFERROR(INDEX(Equipamentos!$B:$B,MATCH(F258,Equipamentos!$A:$A,0)),"")</f>
        <v/>
      </c>
      <c r="L258">
        <f>IF(AND(I258="Devolvido",J258&lt;&gt;""),H258-J258,"")</f>
        <v/>
      </c>
    </row>
    <row r="259">
      <c r="D259" s="8" t="n"/>
      <c r="E259" s="8" t="n"/>
      <c r="G259">
        <f>IFERROR(INDEX(Equipamentos!$B:$B,MATCH(F259,Equipamentos!$A:$A,0)),"")</f>
        <v/>
      </c>
      <c r="L259">
        <f>IF(AND(I259="Devolvido",J259&lt;&gt;""),H259-J259,"")</f>
        <v/>
      </c>
    </row>
    <row r="260">
      <c r="D260" s="8" t="n"/>
      <c r="E260" s="8" t="n"/>
      <c r="G260">
        <f>IFERROR(INDEX(Equipamentos!$B:$B,MATCH(F260,Equipamentos!$A:$A,0)),"")</f>
        <v/>
      </c>
      <c r="L260">
        <f>IF(AND(I260="Devolvido",J260&lt;&gt;""),H260-J260,"")</f>
        <v/>
      </c>
    </row>
    <row r="261">
      <c r="D261" s="8" t="n"/>
      <c r="E261" s="8" t="n"/>
      <c r="G261">
        <f>IFERROR(INDEX(Equipamentos!$B:$B,MATCH(F261,Equipamentos!$A:$A,0)),"")</f>
        <v/>
      </c>
      <c r="L261">
        <f>IF(AND(I261="Devolvido",J261&lt;&gt;""),H261-J261,"")</f>
        <v/>
      </c>
    </row>
    <row r="262">
      <c r="D262" s="8" t="n"/>
      <c r="E262" s="8" t="n"/>
      <c r="G262">
        <f>IFERROR(INDEX(Equipamentos!$B:$B,MATCH(F262,Equipamentos!$A:$A,0)),"")</f>
        <v/>
      </c>
      <c r="L262">
        <f>IF(AND(I262="Devolvido",J262&lt;&gt;""),H262-J262,"")</f>
        <v/>
      </c>
    </row>
    <row r="263">
      <c r="D263" s="8" t="n"/>
      <c r="E263" s="8" t="n"/>
      <c r="G263">
        <f>IFERROR(INDEX(Equipamentos!$B:$B,MATCH(F263,Equipamentos!$A:$A,0)),"")</f>
        <v/>
      </c>
      <c r="L263">
        <f>IF(AND(I263="Devolvido",J263&lt;&gt;""),H263-J263,"")</f>
        <v/>
      </c>
    </row>
    <row r="264">
      <c r="D264" s="8" t="n"/>
      <c r="E264" s="8" t="n"/>
      <c r="G264">
        <f>IFERROR(INDEX(Equipamentos!$B:$B,MATCH(F264,Equipamentos!$A:$A,0)),"")</f>
        <v/>
      </c>
      <c r="L264">
        <f>IF(AND(I264="Devolvido",J264&lt;&gt;""),H264-J264,"")</f>
        <v/>
      </c>
    </row>
    <row r="265">
      <c r="D265" s="8" t="n"/>
      <c r="E265" s="8" t="n"/>
      <c r="G265">
        <f>IFERROR(INDEX(Equipamentos!$B:$B,MATCH(F265,Equipamentos!$A:$A,0)),"")</f>
        <v/>
      </c>
      <c r="L265">
        <f>IF(AND(I265="Devolvido",J265&lt;&gt;""),H265-J265,"")</f>
        <v/>
      </c>
    </row>
    <row r="266">
      <c r="D266" s="8" t="n"/>
      <c r="E266" s="8" t="n"/>
      <c r="G266">
        <f>IFERROR(INDEX(Equipamentos!$B:$B,MATCH(F266,Equipamentos!$A:$A,0)),"")</f>
        <v/>
      </c>
      <c r="L266">
        <f>IF(AND(I266="Devolvido",J266&lt;&gt;""),H266-J266,"")</f>
        <v/>
      </c>
    </row>
    <row r="267">
      <c r="D267" s="8" t="n"/>
      <c r="E267" s="8" t="n"/>
      <c r="G267">
        <f>IFERROR(INDEX(Equipamentos!$B:$B,MATCH(F267,Equipamentos!$A:$A,0)),"")</f>
        <v/>
      </c>
      <c r="L267">
        <f>IF(AND(I267="Devolvido",J267&lt;&gt;""),H267-J267,"")</f>
        <v/>
      </c>
    </row>
    <row r="268">
      <c r="D268" s="8" t="n"/>
      <c r="E268" s="8" t="n"/>
      <c r="G268">
        <f>IFERROR(INDEX(Equipamentos!$B:$B,MATCH(F268,Equipamentos!$A:$A,0)),"")</f>
        <v/>
      </c>
      <c r="L268">
        <f>IF(AND(I268="Devolvido",J268&lt;&gt;""),H268-J268,"")</f>
        <v/>
      </c>
    </row>
    <row r="269">
      <c r="D269" s="8" t="n"/>
      <c r="E269" s="8" t="n"/>
      <c r="G269">
        <f>IFERROR(INDEX(Equipamentos!$B:$B,MATCH(F269,Equipamentos!$A:$A,0)),"")</f>
        <v/>
      </c>
      <c r="L269">
        <f>IF(AND(I269="Devolvido",J269&lt;&gt;""),H269-J269,"")</f>
        <v/>
      </c>
    </row>
    <row r="270">
      <c r="D270" s="8" t="n"/>
      <c r="E270" s="8" t="n"/>
      <c r="G270">
        <f>IFERROR(INDEX(Equipamentos!$B:$B,MATCH(F270,Equipamentos!$A:$A,0)),"")</f>
        <v/>
      </c>
      <c r="L270">
        <f>IF(AND(I270="Devolvido",J270&lt;&gt;""),H270-J270,"")</f>
        <v/>
      </c>
    </row>
    <row r="271">
      <c r="D271" s="8" t="n"/>
      <c r="E271" s="8" t="n"/>
      <c r="G271">
        <f>IFERROR(INDEX(Equipamentos!$B:$B,MATCH(F271,Equipamentos!$A:$A,0)),"")</f>
        <v/>
      </c>
      <c r="L271">
        <f>IF(AND(I271="Devolvido",J271&lt;&gt;""),H271-J271,"")</f>
        <v/>
      </c>
    </row>
    <row r="272">
      <c r="D272" s="8" t="n"/>
      <c r="E272" s="8" t="n"/>
      <c r="G272">
        <f>IFERROR(INDEX(Equipamentos!$B:$B,MATCH(F272,Equipamentos!$A:$A,0)),"")</f>
        <v/>
      </c>
      <c r="L272">
        <f>IF(AND(I272="Devolvido",J272&lt;&gt;""),H272-J272,"")</f>
        <v/>
      </c>
    </row>
    <row r="273">
      <c r="D273" s="8" t="n"/>
      <c r="E273" s="8" t="n"/>
      <c r="G273">
        <f>IFERROR(INDEX(Equipamentos!$B:$B,MATCH(F273,Equipamentos!$A:$A,0)),"")</f>
        <v/>
      </c>
      <c r="L273">
        <f>IF(AND(I273="Devolvido",J273&lt;&gt;""),H273-J273,"")</f>
        <v/>
      </c>
    </row>
    <row r="274">
      <c r="D274" s="8" t="n"/>
      <c r="E274" s="8" t="n"/>
      <c r="G274">
        <f>IFERROR(INDEX(Equipamentos!$B:$B,MATCH(F274,Equipamentos!$A:$A,0)),"")</f>
        <v/>
      </c>
      <c r="L274">
        <f>IF(AND(I274="Devolvido",J274&lt;&gt;""),H274-J274,"")</f>
        <v/>
      </c>
    </row>
    <row r="275">
      <c r="D275" s="8" t="n"/>
      <c r="E275" s="8" t="n"/>
      <c r="G275">
        <f>IFERROR(INDEX(Equipamentos!$B:$B,MATCH(F275,Equipamentos!$A:$A,0)),"")</f>
        <v/>
      </c>
      <c r="L275">
        <f>IF(AND(I275="Devolvido",J275&lt;&gt;""),H275-J275,"")</f>
        <v/>
      </c>
    </row>
    <row r="276">
      <c r="D276" s="8" t="n"/>
      <c r="E276" s="8" t="n"/>
      <c r="G276">
        <f>IFERROR(INDEX(Equipamentos!$B:$B,MATCH(F276,Equipamentos!$A:$A,0)),"")</f>
        <v/>
      </c>
      <c r="L276">
        <f>IF(AND(I276="Devolvido",J276&lt;&gt;""),H276-J276,"")</f>
        <v/>
      </c>
    </row>
    <row r="277">
      <c r="D277" s="8" t="n"/>
      <c r="E277" s="8" t="n"/>
      <c r="G277">
        <f>IFERROR(INDEX(Equipamentos!$B:$B,MATCH(F277,Equipamentos!$A:$A,0)),"")</f>
        <v/>
      </c>
      <c r="L277">
        <f>IF(AND(I277="Devolvido",J277&lt;&gt;""),H277-J277,"")</f>
        <v/>
      </c>
    </row>
    <row r="278">
      <c r="D278" s="8" t="n"/>
      <c r="E278" s="8" t="n"/>
      <c r="G278">
        <f>IFERROR(INDEX(Equipamentos!$B:$B,MATCH(F278,Equipamentos!$A:$A,0)),"")</f>
        <v/>
      </c>
      <c r="L278">
        <f>IF(AND(I278="Devolvido",J278&lt;&gt;""),H278-J278,"")</f>
        <v/>
      </c>
    </row>
    <row r="279">
      <c r="D279" s="8" t="n"/>
      <c r="E279" s="8" t="n"/>
      <c r="G279">
        <f>IFERROR(INDEX(Equipamentos!$B:$B,MATCH(F279,Equipamentos!$A:$A,0)),"")</f>
        <v/>
      </c>
      <c r="L279">
        <f>IF(AND(I279="Devolvido",J279&lt;&gt;""),H279-J279,"")</f>
        <v/>
      </c>
    </row>
    <row r="280">
      <c r="D280" s="8" t="n"/>
      <c r="E280" s="8" t="n"/>
      <c r="G280">
        <f>IFERROR(INDEX(Equipamentos!$B:$B,MATCH(F280,Equipamentos!$A:$A,0)),"")</f>
        <v/>
      </c>
      <c r="L280">
        <f>IF(AND(I280="Devolvido",J280&lt;&gt;""),H280-J280,"")</f>
        <v/>
      </c>
    </row>
    <row r="281">
      <c r="D281" s="8" t="n"/>
      <c r="E281" s="8" t="n"/>
      <c r="G281">
        <f>IFERROR(INDEX(Equipamentos!$B:$B,MATCH(F281,Equipamentos!$A:$A,0)),"")</f>
        <v/>
      </c>
      <c r="L281">
        <f>IF(AND(I281="Devolvido",J281&lt;&gt;""),H281-J281,"")</f>
        <v/>
      </c>
    </row>
    <row r="282">
      <c r="D282" s="8" t="n"/>
      <c r="E282" s="8" t="n"/>
      <c r="G282">
        <f>IFERROR(INDEX(Equipamentos!$B:$B,MATCH(F282,Equipamentos!$A:$A,0)),"")</f>
        <v/>
      </c>
      <c r="L282">
        <f>IF(AND(I282="Devolvido",J282&lt;&gt;""),H282-J282,"")</f>
        <v/>
      </c>
    </row>
    <row r="283">
      <c r="D283" s="8" t="n"/>
      <c r="E283" s="8" t="n"/>
      <c r="G283">
        <f>IFERROR(INDEX(Equipamentos!$B:$B,MATCH(F283,Equipamentos!$A:$A,0)),"")</f>
        <v/>
      </c>
      <c r="L283">
        <f>IF(AND(I283="Devolvido",J283&lt;&gt;""),H283-J283,"")</f>
        <v/>
      </c>
    </row>
    <row r="284">
      <c r="D284" s="8" t="n"/>
      <c r="E284" s="8" t="n"/>
      <c r="G284">
        <f>IFERROR(INDEX(Equipamentos!$B:$B,MATCH(F284,Equipamentos!$A:$A,0)),"")</f>
        <v/>
      </c>
      <c r="L284">
        <f>IF(AND(I284="Devolvido",J284&lt;&gt;""),H284-J284,"")</f>
        <v/>
      </c>
    </row>
    <row r="285">
      <c r="D285" s="8" t="n"/>
      <c r="E285" s="8" t="n"/>
      <c r="G285">
        <f>IFERROR(INDEX(Equipamentos!$B:$B,MATCH(F285,Equipamentos!$A:$A,0)),"")</f>
        <v/>
      </c>
      <c r="L285">
        <f>IF(AND(I285="Devolvido",J285&lt;&gt;""),H285-J285,"")</f>
        <v/>
      </c>
    </row>
    <row r="286">
      <c r="D286" s="8" t="n"/>
      <c r="E286" s="8" t="n"/>
      <c r="G286">
        <f>IFERROR(INDEX(Equipamentos!$B:$B,MATCH(F286,Equipamentos!$A:$A,0)),"")</f>
        <v/>
      </c>
      <c r="L286">
        <f>IF(AND(I286="Devolvido",J286&lt;&gt;""),H286-J286,"")</f>
        <v/>
      </c>
    </row>
    <row r="287">
      <c r="D287" s="8" t="n"/>
      <c r="E287" s="8" t="n"/>
      <c r="G287">
        <f>IFERROR(INDEX(Equipamentos!$B:$B,MATCH(F287,Equipamentos!$A:$A,0)),"")</f>
        <v/>
      </c>
      <c r="L287">
        <f>IF(AND(I287="Devolvido",J287&lt;&gt;""),H287-J287,"")</f>
        <v/>
      </c>
    </row>
    <row r="288">
      <c r="D288" s="8" t="n"/>
      <c r="E288" s="8" t="n"/>
      <c r="G288">
        <f>IFERROR(INDEX(Equipamentos!$B:$B,MATCH(F288,Equipamentos!$A:$A,0)),"")</f>
        <v/>
      </c>
      <c r="L288">
        <f>IF(AND(I288="Devolvido",J288&lt;&gt;""),H288-J288,"")</f>
        <v/>
      </c>
    </row>
    <row r="289">
      <c r="D289" s="8" t="n"/>
      <c r="E289" s="8" t="n"/>
      <c r="G289">
        <f>IFERROR(INDEX(Equipamentos!$B:$B,MATCH(F289,Equipamentos!$A:$A,0)),"")</f>
        <v/>
      </c>
      <c r="L289">
        <f>IF(AND(I289="Devolvido",J289&lt;&gt;""),H289-J289,"")</f>
        <v/>
      </c>
    </row>
    <row r="290">
      <c r="D290" s="8" t="n"/>
      <c r="E290" s="8" t="n"/>
      <c r="G290">
        <f>IFERROR(INDEX(Equipamentos!$B:$B,MATCH(F290,Equipamentos!$A:$A,0)),"")</f>
        <v/>
      </c>
      <c r="L290">
        <f>IF(AND(I290="Devolvido",J290&lt;&gt;""),H290-J290,"")</f>
        <v/>
      </c>
    </row>
    <row r="291">
      <c r="D291" s="8" t="n"/>
      <c r="E291" s="8" t="n"/>
      <c r="G291">
        <f>IFERROR(INDEX(Equipamentos!$B:$B,MATCH(F291,Equipamentos!$A:$A,0)),"")</f>
        <v/>
      </c>
      <c r="L291">
        <f>IF(AND(I291="Devolvido",J291&lt;&gt;""),H291-J291,"")</f>
        <v/>
      </c>
    </row>
    <row r="292">
      <c r="D292" s="8" t="n"/>
      <c r="E292" s="8" t="n"/>
      <c r="G292">
        <f>IFERROR(INDEX(Equipamentos!$B:$B,MATCH(F292,Equipamentos!$A:$A,0)),"")</f>
        <v/>
      </c>
      <c r="L292">
        <f>IF(AND(I292="Devolvido",J292&lt;&gt;""),H292-J292,"")</f>
        <v/>
      </c>
    </row>
    <row r="293">
      <c r="D293" s="8" t="n"/>
      <c r="E293" s="8" t="n"/>
      <c r="G293">
        <f>IFERROR(INDEX(Equipamentos!$B:$B,MATCH(F293,Equipamentos!$A:$A,0)),"")</f>
        <v/>
      </c>
      <c r="L293">
        <f>IF(AND(I293="Devolvido",J293&lt;&gt;""),H293-J293,"")</f>
        <v/>
      </c>
    </row>
    <row r="294">
      <c r="D294" s="8" t="n"/>
      <c r="E294" s="8" t="n"/>
      <c r="G294">
        <f>IFERROR(INDEX(Equipamentos!$B:$B,MATCH(F294,Equipamentos!$A:$A,0)),"")</f>
        <v/>
      </c>
      <c r="L294">
        <f>IF(AND(I294="Devolvido",J294&lt;&gt;""),H294-J294,"")</f>
        <v/>
      </c>
    </row>
    <row r="295">
      <c r="D295" s="8" t="n"/>
      <c r="E295" s="8" t="n"/>
      <c r="G295">
        <f>IFERROR(INDEX(Equipamentos!$B:$B,MATCH(F295,Equipamentos!$A:$A,0)),"")</f>
        <v/>
      </c>
      <c r="L295">
        <f>IF(AND(I295="Devolvido",J295&lt;&gt;""),H295-J295,"")</f>
        <v/>
      </c>
    </row>
    <row r="296">
      <c r="D296" s="8" t="n"/>
      <c r="E296" s="8" t="n"/>
      <c r="G296">
        <f>IFERROR(INDEX(Equipamentos!$B:$B,MATCH(F296,Equipamentos!$A:$A,0)),"")</f>
        <v/>
      </c>
      <c r="L296">
        <f>IF(AND(I296="Devolvido",J296&lt;&gt;""),H296-J296,"")</f>
        <v/>
      </c>
    </row>
    <row r="297">
      <c r="D297" s="8" t="n"/>
      <c r="E297" s="8" t="n"/>
      <c r="G297">
        <f>IFERROR(INDEX(Equipamentos!$B:$B,MATCH(F297,Equipamentos!$A:$A,0)),"")</f>
        <v/>
      </c>
      <c r="L297">
        <f>IF(AND(I297="Devolvido",J297&lt;&gt;""),H297-J297,"")</f>
        <v/>
      </c>
    </row>
    <row r="298">
      <c r="D298" s="8" t="n"/>
      <c r="E298" s="8" t="n"/>
      <c r="G298">
        <f>IFERROR(INDEX(Equipamentos!$B:$B,MATCH(F298,Equipamentos!$A:$A,0)),"")</f>
        <v/>
      </c>
      <c r="L298">
        <f>IF(AND(I298="Devolvido",J298&lt;&gt;""),H298-J298,"")</f>
        <v/>
      </c>
    </row>
    <row r="299">
      <c r="D299" s="8" t="n"/>
      <c r="E299" s="8" t="n"/>
      <c r="G299">
        <f>IFERROR(INDEX(Equipamentos!$B:$B,MATCH(F299,Equipamentos!$A:$A,0)),"")</f>
        <v/>
      </c>
      <c r="L299">
        <f>IF(AND(I299="Devolvido",J299&lt;&gt;""),H299-J299,"")</f>
        <v/>
      </c>
    </row>
    <row r="300">
      <c r="D300" s="8" t="n"/>
      <c r="E300" s="8" t="n"/>
      <c r="G300">
        <f>IFERROR(INDEX(Equipamentos!$B:$B,MATCH(F300,Equipamentos!$A:$A,0)),"")</f>
        <v/>
      </c>
      <c r="L300">
        <f>IF(AND(I300="Devolvido",J300&lt;&gt;""),H300-J300,"")</f>
        <v/>
      </c>
    </row>
    <row r="301">
      <c r="D301" s="8" t="n"/>
      <c r="E301" s="8" t="n"/>
      <c r="G301">
        <f>IFERROR(INDEX(Equipamentos!$B:$B,MATCH(F301,Equipamentos!$A:$A,0)),"")</f>
        <v/>
      </c>
      <c r="L301">
        <f>IF(AND(I301="Devolvido",J301&lt;&gt;""),H301-J301,"")</f>
        <v/>
      </c>
    </row>
  </sheetData>
  <conditionalFormatting sqref="L2:L301">
    <cfRule type="expression" priority="1" dxfId="0">
      <formula>AND(ISNUMBER(L2),L2&gt;0)</formula>
    </cfRule>
  </conditionalFormatting>
  <dataValidations count="2">
    <dataValidation sqref="I2:I301" showDropDown="0" showInputMessage="0" showErrorMessage="0" allowBlank="1" type="list">
      <formula1>"Orçamento,Confirmado,Devolvido"</formula1>
    </dataValidation>
    <dataValidation sqref="F2:F301" showDropDown="0" showInputMessage="0" showErrorMessage="0" allowBlank="1" type="list">
      <formula1>=Equipamentos!$A$2:$A$301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9" customWidth="1" min="3" max="3"/>
    <col width="11" customWidth="1" min="4" max="4"/>
    <col width="12" customWidth="1" min="5" max="5"/>
    <col width="12" customWidth="1" min="6" max="6"/>
    <col width="9" customWidth="1" min="7" max="7"/>
    <col width="34" customWidth="1" min="8" max="8"/>
  </cols>
  <sheetData>
    <row r="1" ht="26" customHeight="1">
      <c r="B1" s="9" t="inlineStr">
        <is>
          <t>Data a consultar</t>
        </is>
      </c>
      <c r="C1" s="10">
        <f>TODAY()+4</f>
        <v/>
      </c>
      <c r="E1" s="4" t="inlineStr">
        <is>
          <t>← troque por qualquer data</t>
        </is>
      </c>
    </row>
    <row r="3" ht="30" customHeight="1">
      <c r="A3" s="6" t="inlineStr">
        <is>
          <t>Código</t>
        </is>
      </c>
      <c r="B3" s="6" t="inlineStr">
        <is>
          <t>Equipamento</t>
        </is>
      </c>
      <c r="C3" s="6" t="inlineStr">
        <is>
          <t>Total</t>
        </is>
      </c>
      <c r="D3" s="6" t="inlineStr">
        <is>
          <t>Em conserto</t>
        </is>
      </c>
      <c r="E3" s="6" t="inlineStr">
        <is>
          <t>Confirmado na data</t>
        </is>
      </c>
      <c r="F3" s="6" t="inlineStr">
        <is>
          <t>Em orçamento na data</t>
        </is>
      </c>
      <c r="G3" s="6" t="inlineStr">
        <is>
          <t>Livre</t>
        </is>
      </c>
      <c r="H3" s="6" t="inlineStr">
        <is>
          <t>Situação</t>
        </is>
      </c>
    </row>
    <row r="4">
      <c r="A4">
        <f>IF(Equipamentos!A2="","",Equipamentos!A2)</f>
        <v/>
      </c>
      <c r="B4">
        <f>IF(A4="","",Equipamentos!B2)</f>
        <v/>
      </c>
      <c r="C4">
        <f>IF(A4="","",N(Equipamentos!D2))</f>
        <v/>
      </c>
      <c r="D4">
        <f>IF(A4="","",N(Equipamentos!E2))</f>
        <v/>
      </c>
      <c r="E4">
        <f>IF(A4="","",SUMIFS(Locações!$H:$H,Locações!$F:$F,$A4,Locações!$D:$D,"&lt;="&amp;$C$1,Locações!$E:$E,"&gt;="&amp;$C$1,Locações!$I:$I,"Confirmado"))</f>
        <v/>
      </c>
      <c r="F4">
        <f>IF(A4="","",SUMIFS(Locações!$H:$H,Locações!$F:$F,$A4,Locações!$D:$D,"&lt;="&amp;$C$1,Locações!$E:$E,"&gt;="&amp;$C$1,Locações!$I:$I,"Orçamento"))</f>
        <v/>
      </c>
      <c r="G4">
        <f>IF(A4="","",C4-D4-E4)</f>
        <v/>
      </c>
      <c r="H4">
        <f>IF(A4="","",IF(G4&lt;0,IF(G4=-1,"Falta 1","Faltam "&amp;-G4)&amp;" no confirmado",IF(G4-F4&lt;0,"Só sobra se um orçamento cair","OK")))</f>
        <v/>
      </c>
    </row>
    <row r="5">
      <c r="A5">
        <f>IF(Equipamentos!A3="","",Equipamentos!A3)</f>
        <v/>
      </c>
      <c r="B5">
        <f>IF(A5="","",Equipamentos!B3)</f>
        <v/>
      </c>
      <c r="C5">
        <f>IF(A5="","",N(Equipamentos!D3))</f>
        <v/>
      </c>
      <c r="D5">
        <f>IF(A5="","",N(Equipamentos!E3))</f>
        <v/>
      </c>
      <c r="E5">
        <f>IF(A5="","",SUMIFS(Locações!$H:$H,Locações!$F:$F,$A5,Locações!$D:$D,"&lt;="&amp;$C$1,Locações!$E:$E,"&gt;="&amp;$C$1,Locações!$I:$I,"Confirmado"))</f>
        <v/>
      </c>
      <c r="F5">
        <f>IF(A5="","",SUMIFS(Locações!$H:$H,Locações!$F:$F,$A5,Locações!$D:$D,"&lt;="&amp;$C$1,Locações!$E:$E,"&gt;="&amp;$C$1,Locações!$I:$I,"Orçamento"))</f>
        <v/>
      </c>
      <c r="G5">
        <f>IF(A5="","",C5-D5-E5)</f>
        <v/>
      </c>
      <c r="H5">
        <f>IF(A5="","",IF(G5&lt;0,IF(G5=-1,"Falta 1","Faltam "&amp;-G5)&amp;" no confirmado",IF(G5-F5&lt;0,"Só sobra se um orçamento cair","OK")))</f>
        <v/>
      </c>
    </row>
    <row r="6">
      <c r="A6">
        <f>IF(Equipamentos!A4="","",Equipamentos!A4)</f>
        <v/>
      </c>
      <c r="B6">
        <f>IF(A6="","",Equipamentos!B4)</f>
        <v/>
      </c>
      <c r="C6">
        <f>IF(A6="","",N(Equipamentos!D4))</f>
        <v/>
      </c>
      <c r="D6">
        <f>IF(A6="","",N(Equipamentos!E4))</f>
        <v/>
      </c>
      <c r="E6">
        <f>IF(A6="","",SUMIFS(Locações!$H:$H,Locações!$F:$F,$A6,Locações!$D:$D,"&lt;="&amp;$C$1,Locações!$E:$E,"&gt;="&amp;$C$1,Locações!$I:$I,"Confirmado"))</f>
        <v/>
      </c>
      <c r="F6">
        <f>IF(A6="","",SUMIFS(Locações!$H:$H,Locações!$F:$F,$A6,Locações!$D:$D,"&lt;="&amp;$C$1,Locações!$E:$E,"&gt;="&amp;$C$1,Locações!$I:$I,"Orçamento"))</f>
        <v/>
      </c>
      <c r="G6">
        <f>IF(A6="","",C6-D6-E6)</f>
        <v/>
      </c>
      <c r="H6">
        <f>IF(A6="","",IF(G6&lt;0,IF(G6=-1,"Falta 1","Faltam "&amp;-G6)&amp;" no confirmado",IF(G6-F6&lt;0,"Só sobra se um orçamento cair","OK")))</f>
        <v/>
      </c>
    </row>
    <row r="7">
      <c r="A7">
        <f>IF(Equipamentos!A5="","",Equipamentos!A5)</f>
        <v/>
      </c>
      <c r="B7">
        <f>IF(A7="","",Equipamentos!B5)</f>
        <v/>
      </c>
      <c r="C7">
        <f>IF(A7="","",N(Equipamentos!D5))</f>
        <v/>
      </c>
      <c r="D7">
        <f>IF(A7="","",N(Equipamentos!E5))</f>
        <v/>
      </c>
      <c r="E7">
        <f>IF(A7="","",SUMIFS(Locações!$H:$H,Locações!$F:$F,$A7,Locações!$D:$D,"&lt;="&amp;$C$1,Locações!$E:$E,"&gt;="&amp;$C$1,Locações!$I:$I,"Confirmado"))</f>
        <v/>
      </c>
      <c r="F7">
        <f>IF(A7="","",SUMIFS(Locações!$H:$H,Locações!$F:$F,$A7,Locações!$D:$D,"&lt;="&amp;$C$1,Locações!$E:$E,"&gt;="&amp;$C$1,Locações!$I:$I,"Orçamento"))</f>
        <v/>
      </c>
      <c r="G7">
        <f>IF(A7="","",C7-D7-E7)</f>
        <v/>
      </c>
      <c r="H7">
        <f>IF(A7="","",IF(G7&lt;0,IF(G7=-1,"Falta 1","Faltam "&amp;-G7)&amp;" no confirmado",IF(G7-F7&lt;0,"Só sobra se um orçamento cair","OK")))</f>
        <v/>
      </c>
    </row>
    <row r="8">
      <c r="A8">
        <f>IF(Equipamentos!A6="","",Equipamentos!A6)</f>
        <v/>
      </c>
      <c r="B8">
        <f>IF(A8="","",Equipamentos!B6)</f>
        <v/>
      </c>
      <c r="C8">
        <f>IF(A8="","",N(Equipamentos!D6))</f>
        <v/>
      </c>
      <c r="D8">
        <f>IF(A8="","",N(Equipamentos!E6))</f>
        <v/>
      </c>
      <c r="E8">
        <f>IF(A8="","",SUMIFS(Locações!$H:$H,Locações!$F:$F,$A8,Locações!$D:$D,"&lt;="&amp;$C$1,Locações!$E:$E,"&gt;="&amp;$C$1,Locações!$I:$I,"Confirmado"))</f>
        <v/>
      </c>
      <c r="F8">
        <f>IF(A8="","",SUMIFS(Locações!$H:$H,Locações!$F:$F,$A8,Locações!$D:$D,"&lt;="&amp;$C$1,Locações!$E:$E,"&gt;="&amp;$C$1,Locações!$I:$I,"Orçamento"))</f>
        <v/>
      </c>
      <c r="G8">
        <f>IF(A8="","",C8-D8-E8)</f>
        <v/>
      </c>
      <c r="H8">
        <f>IF(A8="","",IF(G8&lt;0,IF(G8=-1,"Falta 1","Faltam "&amp;-G8)&amp;" no confirmado",IF(G8-F8&lt;0,"Só sobra se um orçamento cair","OK")))</f>
        <v/>
      </c>
    </row>
    <row r="9">
      <c r="A9">
        <f>IF(Equipamentos!A7="","",Equipamentos!A7)</f>
        <v/>
      </c>
      <c r="B9">
        <f>IF(A9="","",Equipamentos!B7)</f>
        <v/>
      </c>
      <c r="C9">
        <f>IF(A9="","",N(Equipamentos!D7))</f>
        <v/>
      </c>
      <c r="D9">
        <f>IF(A9="","",N(Equipamentos!E7))</f>
        <v/>
      </c>
      <c r="E9">
        <f>IF(A9="","",SUMIFS(Locações!$H:$H,Locações!$F:$F,$A9,Locações!$D:$D,"&lt;="&amp;$C$1,Locações!$E:$E,"&gt;="&amp;$C$1,Locações!$I:$I,"Confirmado"))</f>
        <v/>
      </c>
      <c r="F9">
        <f>IF(A9="","",SUMIFS(Locações!$H:$H,Locações!$F:$F,$A9,Locações!$D:$D,"&lt;="&amp;$C$1,Locações!$E:$E,"&gt;="&amp;$C$1,Locações!$I:$I,"Orçamento"))</f>
        <v/>
      </c>
      <c r="G9">
        <f>IF(A9="","",C9-D9-E9)</f>
        <v/>
      </c>
      <c r="H9">
        <f>IF(A9="","",IF(G9&lt;0,IF(G9=-1,"Falta 1","Faltam "&amp;-G9)&amp;" no confirmado",IF(G9-F9&lt;0,"Só sobra se um orçamento cair","OK")))</f>
        <v/>
      </c>
    </row>
    <row r="10">
      <c r="A10">
        <f>IF(Equipamentos!A8="","",Equipamentos!A8)</f>
        <v/>
      </c>
      <c r="B10">
        <f>IF(A10="","",Equipamentos!B8)</f>
        <v/>
      </c>
      <c r="C10">
        <f>IF(A10="","",N(Equipamentos!D8))</f>
        <v/>
      </c>
      <c r="D10">
        <f>IF(A10="","",N(Equipamentos!E8))</f>
        <v/>
      </c>
      <c r="E10">
        <f>IF(A10="","",SUMIFS(Locações!$H:$H,Locações!$F:$F,$A10,Locações!$D:$D,"&lt;="&amp;$C$1,Locações!$E:$E,"&gt;="&amp;$C$1,Locações!$I:$I,"Confirmado"))</f>
        <v/>
      </c>
      <c r="F10">
        <f>IF(A10="","",SUMIFS(Locações!$H:$H,Locações!$F:$F,$A10,Locações!$D:$D,"&lt;="&amp;$C$1,Locações!$E:$E,"&gt;="&amp;$C$1,Locações!$I:$I,"Orçamento"))</f>
        <v/>
      </c>
      <c r="G10">
        <f>IF(A10="","",C10-D10-E10)</f>
        <v/>
      </c>
      <c r="H10">
        <f>IF(A10="","",IF(G10&lt;0,IF(G10=-1,"Falta 1","Faltam "&amp;-G10)&amp;" no confirmado",IF(G10-F10&lt;0,"Só sobra se um orçamento cair","OK")))</f>
        <v/>
      </c>
    </row>
    <row r="11">
      <c r="A11">
        <f>IF(Equipamentos!A9="","",Equipamentos!A9)</f>
        <v/>
      </c>
      <c r="B11">
        <f>IF(A11="","",Equipamentos!B9)</f>
        <v/>
      </c>
      <c r="C11">
        <f>IF(A11="","",N(Equipamentos!D9))</f>
        <v/>
      </c>
      <c r="D11">
        <f>IF(A11="","",N(Equipamentos!E9))</f>
        <v/>
      </c>
      <c r="E11">
        <f>IF(A11="","",SUMIFS(Locações!$H:$H,Locações!$F:$F,$A11,Locações!$D:$D,"&lt;="&amp;$C$1,Locações!$E:$E,"&gt;="&amp;$C$1,Locações!$I:$I,"Confirmado"))</f>
        <v/>
      </c>
      <c r="F11">
        <f>IF(A11="","",SUMIFS(Locações!$H:$H,Locações!$F:$F,$A11,Locações!$D:$D,"&lt;="&amp;$C$1,Locações!$E:$E,"&gt;="&amp;$C$1,Locações!$I:$I,"Orçamento"))</f>
        <v/>
      </c>
      <c r="G11">
        <f>IF(A11="","",C11-D11-E11)</f>
        <v/>
      </c>
      <c r="H11">
        <f>IF(A11="","",IF(G11&lt;0,IF(G11=-1,"Falta 1","Faltam "&amp;-G11)&amp;" no confirmado",IF(G11-F11&lt;0,"Só sobra se um orçamento cair","OK")))</f>
        <v/>
      </c>
    </row>
    <row r="12">
      <c r="A12">
        <f>IF(Equipamentos!A10="","",Equipamentos!A10)</f>
        <v/>
      </c>
      <c r="B12">
        <f>IF(A12="","",Equipamentos!B10)</f>
        <v/>
      </c>
      <c r="C12">
        <f>IF(A12="","",N(Equipamentos!D10))</f>
        <v/>
      </c>
      <c r="D12">
        <f>IF(A12="","",N(Equipamentos!E10))</f>
        <v/>
      </c>
      <c r="E12">
        <f>IF(A12="","",SUMIFS(Locações!$H:$H,Locações!$F:$F,$A12,Locações!$D:$D,"&lt;="&amp;$C$1,Locações!$E:$E,"&gt;="&amp;$C$1,Locações!$I:$I,"Confirmado"))</f>
        <v/>
      </c>
      <c r="F12">
        <f>IF(A12="","",SUMIFS(Locações!$H:$H,Locações!$F:$F,$A12,Locações!$D:$D,"&lt;="&amp;$C$1,Locações!$E:$E,"&gt;="&amp;$C$1,Locações!$I:$I,"Orçamento"))</f>
        <v/>
      </c>
      <c r="G12">
        <f>IF(A12="","",C12-D12-E12)</f>
        <v/>
      </c>
      <c r="H12">
        <f>IF(A12="","",IF(G12&lt;0,IF(G12=-1,"Falta 1","Faltam "&amp;-G12)&amp;" no confirmado",IF(G12-F12&lt;0,"Só sobra se um orçamento cair","OK")))</f>
        <v/>
      </c>
    </row>
    <row r="13">
      <c r="A13">
        <f>IF(Equipamentos!A11="","",Equipamentos!A11)</f>
        <v/>
      </c>
      <c r="B13">
        <f>IF(A13="","",Equipamentos!B11)</f>
        <v/>
      </c>
      <c r="C13">
        <f>IF(A13="","",N(Equipamentos!D11))</f>
        <v/>
      </c>
      <c r="D13">
        <f>IF(A13="","",N(Equipamentos!E11))</f>
        <v/>
      </c>
      <c r="E13">
        <f>IF(A13="","",SUMIFS(Locações!$H:$H,Locações!$F:$F,$A13,Locações!$D:$D,"&lt;="&amp;$C$1,Locações!$E:$E,"&gt;="&amp;$C$1,Locações!$I:$I,"Confirmado"))</f>
        <v/>
      </c>
      <c r="F13">
        <f>IF(A13="","",SUMIFS(Locações!$H:$H,Locações!$F:$F,$A13,Locações!$D:$D,"&lt;="&amp;$C$1,Locações!$E:$E,"&gt;="&amp;$C$1,Locações!$I:$I,"Orçamento"))</f>
        <v/>
      </c>
      <c r="G13">
        <f>IF(A13="","",C13-D13-E13)</f>
        <v/>
      </c>
      <c r="H13">
        <f>IF(A13="","",IF(G13&lt;0,IF(G13=-1,"Falta 1","Faltam "&amp;-G13)&amp;" no confirmado",IF(G13-F13&lt;0,"Só sobra se um orçamento cair","OK")))</f>
        <v/>
      </c>
    </row>
    <row r="14">
      <c r="A14">
        <f>IF(Equipamentos!A12="","",Equipamentos!A12)</f>
        <v/>
      </c>
      <c r="B14">
        <f>IF(A14="","",Equipamentos!B12)</f>
        <v/>
      </c>
      <c r="C14">
        <f>IF(A14="","",N(Equipamentos!D12))</f>
        <v/>
      </c>
      <c r="D14">
        <f>IF(A14="","",N(Equipamentos!E12))</f>
        <v/>
      </c>
      <c r="E14">
        <f>IF(A14="","",SUMIFS(Locações!$H:$H,Locações!$F:$F,$A14,Locações!$D:$D,"&lt;="&amp;$C$1,Locações!$E:$E,"&gt;="&amp;$C$1,Locações!$I:$I,"Confirmado"))</f>
        <v/>
      </c>
      <c r="F14">
        <f>IF(A14="","",SUMIFS(Locações!$H:$H,Locações!$F:$F,$A14,Locações!$D:$D,"&lt;="&amp;$C$1,Locações!$E:$E,"&gt;="&amp;$C$1,Locações!$I:$I,"Orçamento"))</f>
        <v/>
      </c>
      <c r="G14">
        <f>IF(A14="","",C14-D14-E14)</f>
        <v/>
      </c>
      <c r="H14">
        <f>IF(A14="","",IF(G14&lt;0,IF(G14=-1,"Falta 1","Faltam "&amp;-G14)&amp;" no confirmado",IF(G14-F14&lt;0,"Só sobra se um orçamento cair","OK")))</f>
        <v/>
      </c>
    </row>
    <row r="15">
      <c r="A15">
        <f>IF(Equipamentos!A13="","",Equipamentos!A13)</f>
        <v/>
      </c>
      <c r="B15">
        <f>IF(A15="","",Equipamentos!B13)</f>
        <v/>
      </c>
      <c r="C15">
        <f>IF(A15="","",N(Equipamentos!D13))</f>
        <v/>
      </c>
      <c r="D15">
        <f>IF(A15="","",N(Equipamentos!E13))</f>
        <v/>
      </c>
      <c r="E15">
        <f>IF(A15="","",SUMIFS(Locações!$H:$H,Locações!$F:$F,$A15,Locações!$D:$D,"&lt;="&amp;$C$1,Locações!$E:$E,"&gt;="&amp;$C$1,Locações!$I:$I,"Confirmado"))</f>
        <v/>
      </c>
      <c r="F15">
        <f>IF(A15="","",SUMIFS(Locações!$H:$H,Locações!$F:$F,$A15,Locações!$D:$D,"&lt;="&amp;$C$1,Locações!$E:$E,"&gt;="&amp;$C$1,Locações!$I:$I,"Orçamento"))</f>
        <v/>
      </c>
      <c r="G15">
        <f>IF(A15="","",C15-D15-E15)</f>
        <v/>
      </c>
      <c r="H15">
        <f>IF(A15="","",IF(G15&lt;0,IF(G15=-1,"Falta 1","Faltam "&amp;-G15)&amp;" no confirmado",IF(G15-F15&lt;0,"Só sobra se um orçamento cair","OK")))</f>
        <v/>
      </c>
    </row>
    <row r="16">
      <c r="A16">
        <f>IF(Equipamentos!A14="","",Equipamentos!A14)</f>
        <v/>
      </c>
      <c r="B16">
        <f>IF(A16="","",Equipamentos!B14)</f>
        <v/>
      </c>
      <c r="C16">
        <f>IF(A16="","",N(Equipamentos!D14))</f>
        <v/>
      </c>
      <c r="D16">
        <f>IF(A16="","",N(Equipamentos!E14))</f>
        <v/>
      </c>
      <c r="E16">
        <f>IF(A16="","",SUMIFS(Locações!$H:$H,Locações!$F:$F,$A16,Locações!$D:$D,"&lt;="&amp;$C$1,Locações!$E:$E,"&gt;="&amp;$C$1,Locações!$I:$I,"Confirmado"))</f>
        <v/>
      </c>
      <c r="F16">
        <f>IF(A16="","",SUMIFS(Locações!$H:$H,Locações!$F:$F,$A16,Locações!$D:$D,"&lt;="&amp;$C$1,Locações!$E:$E,"&gt;="&amp;$C$1,Locações!$I:$I,"Orçamento"))</f>
        <v/>
      </c>
      <c r="G16">
        <f>IF(A16="","",C16-D16-E16)</f>
        <v/>
      </c>
      <c r="H16">
        <f>IF(A16="","",IF(G16&lt;0,IF(G16=-1,"Falta 1","Faltam "&amp;-G16)&amp;" no confirmado",IF(G16-F16&lt;0,"Só sobra se um orçamento cair","OK")))</f>
        <v/>
      </c>
    </row>
    <row r="17">
      <c r="A17">
        <f>IF(Equipamentos!A15="","",Equipamentos!A15)</f>
        <v/>
      </c>
      <c r="B17">
        <f>IF(A17="","",Equipamentos!B15)</f>
        <v/>
      </c>
      <c r="C17">
        <f>IF(A17="","",N(Equipamentos!D15))</f>
        <v/>
      </c>
      <c r="D17">
        <f>IF(A17="","",N(Equipamentos!E15))</f>
        <v/>
      </c>
      <c r="E17">
        <f>IF(A17="","",SUMIFS(Locações!$H:$H,Locações!$F:$F,$A17,Locações!$D:$D,"&lt;="&amp;$C$1,Locações!$E:$E,"&gt;="&amp;$C$1,Locações!$I:$I,"Confirmado"))</f>
        <v/>
      </c>
      <c r="F17">
        <f>IF(A17="","",SUMIFS(Locações!$H:$H,Locações!$F:$F,$A17,Locações!$D:$D,"&lt;="&amp;$C$1,Locações!$E:$E,"&gt;="&amp;$C$1,Locações!$I:$I,"Orçamento"))</f>
        <v/>
      </c>
      <c r="G17">
        <f>IF(A17="","",C17-D17-E17)</f>
        <v/>
      </c>
      <c r="H17">
        <f>IF(A17="","",IF(G17&lt;0,IF(G17=-1,"Falta 1","Faltam "&amp;-G17)&amp;" no confirmado",IF(G17-F17&lt;0,"Só sobra se um orçamento cair","OK")))</f>
        <v/>
      </c>
    </row>
    <row r="18">
      <c r="A18">
        <f>IF(Equipamentos!A16="","",Equipamentos!A16)</f>
        <v/>
      </c>
      <c r="B18">
        <f>IF(A18="","",Equipamentos!B16)</f>
        <v/>
      </c>
      <c r="C18">
        <f>IF(A18="","",N(Equipamentos!D16))</f>
        <v/>
      </c>
      <c r="D18">
        <f>IF(A18="","",N(Equipamentos!E16))</f>
        <v/>
      </c>
      <c r="E18">
        <f>IF(A18="","",SUMIFS(Locações!$H:$H,Locações!$F:$F,$A18,Locações!$D:$D,"&lt;="&amp;$C$1,Locações!$E:$E,"&gt;="&amp;$C$1,Locações!$I:$I,"Confirmado"))</f>
        <v/>
      </c>
      <c r="F18">
        <f>IF(A18="","",SUMIFS(Locações!$H:$H,Locações!$F:$F,$A18,Locações!$D:$D,"&lt;="&amp;$C$1,Locações!$E:$E,"&gt;="&amp;$C$1,Locações!$I:$I,"Orçamento"))</f>
        <v/>
      </c>
      <c r="G18">
        <f>IF(A18="","",C18-D18-E18)</f>
        <v/>
      </c>
      <c r="H18">
        <f>IF(A18="","",IF(G18&lt;0,IF(G18=-1,"Falta 1","Faltam "&amp;-G18)&amp;" no confirmado",IF(G18-F18&lt;0,"Só sobra se um orçamento cair","OK")))</f>
        <v/>
      </c>
    </row>
    <row r="19">
      <c r="A19">
        <f>IF(Equipamentos!A17="","",Equipamentos!A17)</f>
        <v/>
      </c>
      <c r="B19">
        <f>IF(A19="","",Equipamentos!B17)</f>
        <v/>
      </c>
      <c r="C19">
        <f>IF(A19="","",N(Equipamentos!D17))</f>
        <v/>
      </c>
      <c r="D19">
        <f>IF(A19="","",N(Equipamentos!E17))</f>
        <v/>
      </c>
      <c r="E19">
        <f>IF(A19="","",SUMIFS(Locações!$H:$H,Locações!$F:$F,$A19,Locações!$D:$D,"&lt;="&amp;$C$1,Locações!$E:$E,"&gt;="&amp;$C$1,Locações!$I:$I,"Confirmado"))</f>
        <v/>
      </c>
      <c r="F19">
        <f>IF(A19="","",SUMIFS(Locações!$H:$H,Locações!$F:$F,$A19,Locações!$D:$D,"&lt;="&amp;$C$1,Locações!$E:$E,"&gt;="&amp;$C$1,Locações!$I:$I,"Orçamento"))</f>
        <v/>
      </c>
      <c r="G19">
        <f>IF(A19="","",C19-D19-E19)</f>
        <v/>
      </c>
      <c r="H19">
        <f>IF(A19="","",IF(G19&lt;0,IF(G19=-1,"Falta 1","Faltam "&amp;-G19)&amp;" no confirmado",IF(G19-F19&lt;0,"Só sobra se um orçamento cair","OK")))</f>
        <v/>
      </c>
    </row>
    <row r="20">
      <c r="A20">
        <f>IF(Equipamentos!A18="","",Equipamentos!A18)</f>
        <v/>
      </c>
      <c r="B20">
        <f>IF(A20="","",Equipamentos!B18)</f>
        <v/>
      </c>
      <c r="C20">
        <f>IF(A20="","",N(Equipamentos!D18))</f>
        <v/>
      </c>
      <c r="D20">
        <f>IF(A20="","",N(Equipamentos!E18))</f>
        <v/>
      </c>
      <c r="E20">
        <f>IF(A20="","",SUMIFS(Locações!$H:$H,Locações!$F:$F,$A20,Locações!$D:$D,"&lt;="&amp;$C$1,Locações!$E:$E,"&gt;="&amp;$C$1,Locações!$I:$I,"Confirmado"))</f>
        <v/>
      </c>
      <c r="F20">
        <f>IF(A20="","",SUMIFS(Locações!$H:$H,Locações!$F:$F,$A20,Locações!$D:$D,"&lt;="&amp;$C$1,Locações!$E:$E,"&gt;="&amp;$C$1,Locações!$I:$I,"Orçamento"))</f>
        <v/>
      </c>
      <c r="G20">
        <f>IF(A20="","",C20-D20-E20)</f>
        <v/>
      </c>
      <c r="H20">
        <f>IF(A20="","",IF(G20&lt;0,IF(G20=-1,"Falta 1","Faltam "&amp;-G20)&amp;" no confirmado",IF(G20-F20&lt;0,"Só sobra se um orçamento cair","OK")))</f>
        <v/>
      </c>
    </row>
    <row r="21">
      <c r="A21">
        <f>IF(Equipamentos!A19="","",Equipamentos!A19)</f>
        <v/>
      </c>
      <c r="B21">
        <f>IF(A21="","",Equipamentos!B19)</f>
        <v/>
      </c>
      <c r="C21">
        <f>IF(A21="","",N(Equipamentos!D19))</f>
        <v/>
      </c>
      <c r="D21">
        <f>IF(A21="","",N(Equipamentos!E19))</f>
        <v/>
      </c>
      <c r="E21">
        <f>IF(A21="","",SUMIFS(Locações!$H:$H,Locações!$F:$F,$A21,Locações!$D:$D,"&lt;="&amp;$C$1,Locações!$E:$E,"&gt;="&amp;$C$1,Locações!$I:$I,"Confirmado"))</f>
        <v/>
      </c>
      <c r="F21">
        <f>IF(A21="","",SUMIFS(Locações!$H:$H,Locações!$F:$F,$A21,Locações!$D:$D,"&lt;="&amp;$C$1,Locações!$E:$E,"&gt;="&amp;$C$1,Locações!$I:$I,"Orçamento"))</f>
        <v/>
      </c>
      <c r="G21">
        <f>IF(A21="","",C21-D21-E21)</f>
        <v/>
      </c>
      <c r="H21">
        <f>IF(A21="","",IF(G21&lt;0,IF(G21=-1,"Falta 1","Faltam "&amp;-G21)&amp;" no confirmado",IF(G21-F21&lt;0,"Só sobra se um orçamento cair","OK")))</f>
        <v/>
      </c>
    </row>
    <row r="22">
      <c r="A22">
        <f>IF(Equipamentos!A20="","",Equipamentos!A20)</f>
        <v/>
      </c>
      <c r="B22">
        <f>IF(A22="","",Equipamentos!B20)</f>
        <v/>
      </c>
      <c r="C22">
        <f>IF(A22="","",N(Equipamentos!D20))</f>
        <v/>
      </c>
      <c r="D22">
        <f>IF(A22="","",N(Equipamentos!E20))</f>
        <v/>
      </c>
      <c r="E22">
        <f>IF(A22="","",SUMIFS(Locações!$H:$H,Locações!$F:$F,$A22,Locações!$D:$D,"&lt;="&amp;$C$1,Locações!$E:$E,"&gt;="&amp;$C$1,Locações!$I:$I,"Confirmado"))</f>
        <v/>
      </c>
      <c r="F22">
        <f>IF(A22="","",SUMIFS(Locações!$H:$H,Locações!$F:$F,$A22,Locações!$D:$D,"&lt;="&amp;$C$1,Locações!$E:$E,"&gt;="&amp;$C$1,Locações!$I:$I,"Orçamento"))</f>
        <v/>
      </c>
      <c r="G22">
        <f>IF(A22="","",C22-D22-E22)</f>
        <v/>
      </c>
      <c r="H22">
        <f>IF(A22="","",IF(G22&lt;0,IF(G22=-1,"Falta 1","Faltam "&amp;-G22)&amp;" no confirmado",IF(G22-F22&lt;0,"Só sobra se um orçamento cair","OK")))</f>
        <v/>
      </c>
    </row>
    <row r="23">
      <c r="A23">
        <f>IF(Equipamentos!A21="","",Equipamentos!A21)</f>
        <v/>
      </c>
      <c r="B23">
        <f>IF(A23="","",Equipamentos!B21)</f>
        <v/>
      </c>
      <c r="C23">
        <f>IF(A23="","",N(Equipamentos!D21))</f>
        <v/>
      </c>
      <c r="D23">
        <f>IF(A23="","",N(Equipamentos!E21))</f>
        <v/>
      </c>
      <c r="E23">
        <f>IF(A23="","",SUMIFS(Locações!$H:$H,Locações!$F:$F,$A23,Locações!$D:$D,"&lt;="&amp;$C$1,Locações!$E:$E,"&gt;="&amp;$C$1,Locações!$I:$I,"Confirmado"))</f>
        <v/>
      </c>
      <c r="F23">
        <f>IF(A23="","",SUMIFS(Locações!$H:$H,Locações!$F:$F,$A23,Locações!$D:$D,"&lt;="&amp;$C$1,Locações!$E:$E,"&gt;="&amp;$C$1,Locações!$I:$I,"Orçamento"))</f>
        <v/>
      </c>
      <c r="G23">
        <f>IF(A23="","",C23-D23-E23)</f>
        <v/>
      </c>
      <c r="H23">
        <f>IF(A23="","",IF(G23&lt;0,IF(G23=-1,"Falta 1","Faltam "&amp;-G23)&amp;" no confirmado",IF(G23-F23&lt;0,"Só sobra se um orçamento cair","OK")))</f>
        <v/>
      </c>
    </row>
    <row r="24">
      <c r="A24">
        <f>IF(Equipamentos!A22="","",Equipamentos!A22)</f>
        <v/>
      </c>
      <c r="B24">
        <f>IF(A24="","",Equipamentos!B22)</f>
        <v/>
      </c>
      <c r="C24">
        <f>IF(A24="","",N(Equipamentos!D22))</f>
        <v/>
      </c>
      <c r="D24">
        <f>IF(A24="","",N(Equipamentos!E22))</f>
        <v/>
      </c>
      <c r="E24">
        <f>IF(A24="","",SUMIFS(Locações!$H:$H,Locações!$F:$F,$A24,Locações!$D:$D,"&lt;="&amp;$C$1,Locações!$E:$E,"&gt;="&amp;$C$1,Locações!$I:$I,"Confirmado"))</f>
        <v/>
      </c>
      <c r="F24">
        <f>IF(A24="","",SUMIFS(Locações!$H:$H,Locações!$F:$F,$A24,Locações!$D:$D,"&lt;="&amp;$C$1,Locações!$E:$E,"&gt;="&amp;$C$1,Locações!$I:$I,"Orçamento"))</f>
        <v/>
      </c>
      <c r="G24">
        <f>IF(A24="","",C24-D24-E24)</f>
        <v/>
      </c>
      <c r="H24">
        <f>IF(A24="","",IF(G24&lt;0,IF(G24=-1,"Falta 1","Faltam "&amp;-G24)&amp;" no confirmado",IF(G24-F24&lt;0,"Só sobra se um orçamento cair","OK")))</f>
        <v/>
      </c>
    </row>
    <row r="25">
      <c r="A25">
        <f>IF(Equipamentos!A23="","",Equipamentos!A23)</f>
        <v/>
      </c>
      <c r="B25">
        <f>IF(A25="","",Equipamentos!B23)</f>
        <v/>
      </c>
      <c r="C25">
        <f>IF(A25="","",N(Equipamentos!D23))</f>
        <v/>
      </c>
      <c r="D25">
        <f>IF(A25="","",N(Equipamentos!E23))</f>
        <v/>
      </c>
      <c r="E25">
        <f>IF(A25="","",SUMIFS(Locações!$H:$H,Locações!$F:$F,$A25,Locações!$D:$D,"&lt;="&amp;$C$1,Locações!$E:$E,"&gt;="&amp;$C$1,Locações!$I:$I,"Confirmado"))</f>
        <v/>
      </c>
      <c r="F25">
        <f>IF(A25="","",SUMIFS(Locações!$H:$H,Locações!$F:$F,$A25,Locações!$D:$D,"&lt;="&amp;$C$1,Locações!$E:$E,"&gt;="&amp;$C$1,Locações!$I:$I,"Orçamento"))</f>
        <v/>
      </c>
      <c r="G25">
        <f>IF(A25="","",C25-D25-E25)</f>
        <v/>
      </c>
      <c r="H25">
        <f>IF(A25="","",IF(G25&lt;0,IF(G25=-1,"Falta 1","Faltam "&amp;-G25)&amp;" no confirmado",IF(G25-F25&lt;0,"Só sobra se um orçamento cair","OK")))</f>
        <v/>
      </c>
    </row>
    <row r="26">
      <c r="A26">
        <f>IF(Equipamentos!A24="","",Equipamentos!A24)</f>
        <v/>
      </c>
      <c r="B26">
        <f>IF(A26="","",Equipamentos!B24)</f>
        <v/>
      </c>
      <c r="C26">
        <f>IF(A26="","",N(Equipamentos!D24))</f>
        <v/>
      </c>
      <c r="D26">
        <f>IF(A26="","",N(Equipamentos!E24))</f>
        <v/>
      </c>
      <c r="E26">
        <f>IF(A26="","",SUMIFS(Locações!$H:$H,Locações!$F:$F,$A26,Locações!$D:$D,"&lt;="&amp;$C$1,Locações!$E:$E,"&gt;="&amp;$C$1,Locações!$I:$I,"Confirmado"))</f>
        <v/>
      </c>
      <c r="F26">
        <f>IF(A26="","",SUMIFS(Locações!$H:$H,Locações!$F:$F,$A26,Locações!$D:$D,"&lt;="&amp;$C$1,Locações!$E:$E,"&gt;="&amp;$C$1,Locações!$I:$I,"Orçamento"))</f>
        <v/>
      </c>
      <c r="G26">
        <f>IF(A26="","",C26-D26-E26)</f>
        <v/>
      </c>
      <c r="H26">
        <f>IF(A26="","",IF(G26&lt;0,IF(G26=-1,"Falta 1","Faltam "&amp;-G26)&amp;" no confirmado",IF(G26-F26&lt;0,"Só sobra se um orçamento cair","OK")))</f>
        <v/>
      </c>
    </row>
    <row r="27">
      <c r="A27">
        <f>IF(Equipamentos!A25="","",Equipamentos!A25)</f>
        <v/>
      </c>
      <c r="B27">
        <f>IF(A27="","",Equipamentos!B25)</f>
        <v/>
      </c>
      <c r="C27">
        <f>IF(A27="","",N(Equipamentos!D25))</f>
        <v/>
      </c>
      <c r="D27">
        <f>IF(A27="","",N(Equipamentos!E25))</f>
        <v/>
      </c>
      <c r="E27">
        <f>IF(A27="","",SUMIFS(Locações!$H:$H,Locações!$F:$F,$A27,Locações!$D:$D,"&lt;="&amp;$C$1,Locações!$E:$E,"&gt;="&amp;$C$1,Locações!$I:$I,"Confirmado"))</f>
        <v/>
      </c>
      <c r="F27">
        <f>IF(A27="","",SUMIFS(Locações!$H:$H,Locações!$F:$F,$A27,Locações!$D:$D,"&lt;="&amp;$C$1,Locações!$E:$E,"&gt;="&amp;$C$1,Locações!$I:$I,"Orçamento"))</f>
        <v/>
      </c>
      <c r="G27">
        <f>IF(A27="","",C27-D27-E27)</f>
        <v/>
      </c>
      <c r="H27">
        <f>IF(A27="","",IF(G27&lt;0,IF(G27=-1,"Falta 1","Faltam "&amp;-G27)&amp;" no confirmado",IF(G27-F27&lt;0,"Só sobra se um orçamento cair","OK")))</f>
        <v/>
      </c>
    </row>
    <row r="28">
      <c r="A28">
        <f>IF(Equipamentos!A26="","",Equipamentos!A26)</f>
        <v/>
      </c>
      <c r="B28">
        <f>IF(A28="","",Equipamentos!B26)</f>
        <v/>
      </c>
      <c r="C28">
        <f>IF(A28="","",N(Equipamentos!D26))</f>
        <v/>
      </c>
      <c r="D28">
        <f>IF(A28="","",N(Equipamentos!E26))</f>
        <v/>
      </c>
      <c r="E28">
        <f>IF(A28="","",SUMIFS(Locações!$H:$H,Locações!$F:$F,$A28,Locações!$D:$D,"&lt;="&amp;$C$1,Locações!$E:$E,"&gt;="&amp;$C$1,Locações!$I:$I,"Confirmado"))</f>
        <v/>
      </c>
      <c r="F28">
        <f>IF(A28="","",SUMIFS(Locações!$H:$H,Locações!$F:$F,$A28,Locações!$D:$D,"&lt;="&amp;$C$1,Locações!$E:$E,"&gt;="&amp;$C$1,Locações!$I:$I,"Orçamento"))</f>
        <v/>
      </c>
      <c r="G28">
        <f>IF(A28="","",C28-D28-E28)</f>
        <v/>
      </c>
      <c r="H28">
        <f>IF(A28="","",IF(G28&lt;0,IF(G28=-1,"Falta 1","Faltam "&amp;-G28)&amp;" no confirmado",IF(G28-F28&lt;0,"Só sobra se um orçamento cair","OK")))</f>
        <v/>
      </c>
    </row>
    <row r="29">
      <c r="A29">
        <f>IF(Equipamentos!A27="","",Equipamentos!A27)</f>
        <v/>
      </c>
      <c r="B29">
        <f>IF(A29="","",Equipamentos!B27)</f>
        <v/>
      </c>
      <c r="C29">
        <f>IF(A29="","",N(Equipamentos!D27))</f>
        <v/>
      </c>
      <c r="D29">
        <f>IF(A29="","",N(Equipamentos!E27))</f>
        <v/>
      </c>
      <c r="E29">
        <f>IF(A29="","",SUMIFS(Locações!$H:$H,Locações!$F:$F,$A29,Locações!$D:$D,"&lt;="&amp;$C$1,Locações!$E:$E,"&gt;="&amp;$C$1,Locações!$I:$I,"Confirmado"))</f>
        <v/>
      </c>
      <c r="F29">
        <f>IF(A29="","",SUMIFS(Locações!$H:$H,Locações!$F:$F,$A29,Locações!$D:$D,"&lt;="&amp;$C$1,Locações!$E:$E,"&gt;="&amp;$C$1,Locações!$I:$I,"Orçamento"))</f>
        <v/>
      </c>
      <c r="G29">
        <f>IF(A29="","",C29-D29-E29)</f>
        <v/>
      </c>
      <c r="H29">
        <f>IF(A29="","",IF(G29&lt;0,IF(G29=-1,"Falta 1","Faltam "&amp;-G29)&amp;" no confirmado",IF(G29-F29&lt;0,"Só sobra se um orçamento cair","OK")))</f>
        <v/>
      </c>
    </row>
    <row r="30">
      <c r="A30">
        <f>IF(Equipamentos!A28="","",Equipamentos!A28)</f>
        <v/>
      </c>
      <c r="B30">
        <f>IF(A30="","",Equipamentos!B28)</f>
        <v/>
      </c>
      <c r="C30">
        <f>IF(A30="","",N(Equipamentos!D28))</f>
        <v/>
      </c>
      <c r="D30">
        <f>IF(A30="","",N(Equipamentos!E28))</f>
        <v/>
      </c>
      <c r="E30">
        <f>IF(A30="","",SUMIFS(Locações!$H:$H,Locações!$F:$F,$A30,Locações!$D:$D,"&lt;="&amp;$C$1,Locações!$E:$E,"&gt;="&amp;$C$1,Locações!$I:$I,"Confirmado"))</f>
        <v/>
      </c>
      <c r="F30">
        <f>IF(A30="","",SUMIFS(Locações!$H:$H,Locações!$F:$F,$A30,Locações!$D:$D,"&lt;="&amp;$C$1,Locações!$E:$E,"&gt;="&amp;$C$1,Locações!$I:$I,"Orçamento"))</f>
        <v/>
      </c>
      <c r="G30">
        <f>IF(A30="","",C30-D30-E30)</f>
        <v/>
      </c>
      <c r="H30">
        <f>IF(A30="","",IF(G30&lt;0,IF(G30=-1,"Falta 1","Faltam "&amp;-G30)&amp;" no confirmado",IF(G30-F30&lt;0,"Só sobra se um orçamento cair","OK")))</f>
        <v/>
      </c>
    </row>
    <row r="31">
      <c r="A31">
        <f>IF(Equipamentos!A29="","",Equipamentos!A29)</f>
        <v/>
      </c>
      <c r="B31">
        <f>IF(A31="","",Equipamentos!B29)</f>
        <v/>
      </c>
      <c r="C31">
        <f>IF(A31="","",N(Equipamentos!D29))</f>
        <v/>
      </c>
      <c r="D31">
        <f>IF(A31="","",N(Equipamentos!E29))</f>
        <v/>
      </c>
      <c r="E31">
        <f>IF(A31="","",SUMIFS(Locações!$H:$H,Locações!$F:$F,$A31,Locações!$D:$D,"&lt;="&amp;$C$1,Locações!$E:$E,"&gt;="&amp;$C$1,Locações!$I:$I,"Confirmado"))</f>
        <v/>
      </c>
      <c r="F31">
        <f>IF(A31="","",SUMIFS(Locações!$H:$H,Locações!$F:$F,$A31,Locações!$D:$D,"&lt;="&amp;$C$1,Locações!$E:$E,"&gt;="&amp;$C$1,Locações!$I:$I,"Orçamento"))</f>
        <v/>
      </c>
      <c r="G31">
        <f>IF(A31="","",C31-D31-E31)</f>
        <v/>
      </c>
      <c r="H31">
        <f>IF(A31="","",IF(G31&lt;0,IF(G31=-1,"Falta 1","Faltam "&amp;-G31)&amp;" no confirmado",IF(G31-F31&lt;0,"Só sobra se um orçamento cair","OK")))</f>
        <v/>
      </c>
    </row>
    <row r="32">
      <c r="A32">
        <f>IF(Equipamentos!A30="","",Equipamentos!A30)</f>
        <v/>
      </c>
      <c r="B32">
        <f>IF(A32="","",Equipamentos!B30)</f>
        <v/>
      </c>
      <c r="C32">
        <f>IF(A32="","",N(Equipamentos!D30))</f>
        <v/>
      </c>
      <c r="D32">
        <f>IF(A32="","",N(Equipamentos!E30))</f>
        <v/>
      </c>
      <c r="E32">
        <f>IF(A32="","",SUMIFS(Locações!$H:$H,Locações!$F:$F,$A32,Locações!$D:$D,"&lt;="&amp;$C$1,Locações!$E:$E,"&gt;="&amp;$C$1,Locações!$I:$I,"Confirmado"))</f>
        <v/>
      </c>
      <c r="F32">
        <f>IF(A32="","",SUMIFS(Locações!$H:$H,Locações!$F:$F,$A32,Locações!$D:$D,"&lt;="&amp;$C$1,Locações!$E:$E,"&gt;="&amp;$C$1,Locações!$I:$I,"Orçamento"))</f>
        <v/>
      </c>
      <c r="G32">
        <f>IF(A32="","",C32-D32-E32)</f>
        <v/>
      </c>
      <c r="H32">
        <f>IF(A32="","",IF(G32&lt;0,IF(G32=-1,"Falta 1","Faltam "&amp;-G32)&amp;" no confirmado",IF(G32-F32&lt;0,"Só sobra se um orçamento cair","OK")))</f>
        <v/>
      </c>
    </row>
    <row r="33">
      <c r="A33">
        <f>IF(Equipamentos!A31="","",Equipamentos!A31)</f>
        <v/>
      </c>
      <c r="B33">
        <f>IF(A33="","",Equipamentos!B31)</f>
        <v/>
      </c>
      <c r="C33">
        <f>IF(A33="","",N(Equipamentos!D31))</f>
        <v/>
      </c>
      <c r="D33">
        <f>IF(A33="","",N(Equipamentos!E31))</f>
        <v/>
      </c>
      <c r="E33">
        <f>IF(A33="","",SUMIFS(Locações!$H:$H,Locações!$F:$F,$A33,Locações!$D:$D,"&lt;="&amp;$C$1,Locações!$E:$E,"&gt;="&amp;$C$1,Locações!$I:$I,"Confirmado"))</f>
        <v/>
      </c>
      <c r="F33">
        <f>IF(A33="","",SUMIFS(Locações!$H:$H,Locações!$F:$F,$A33,Locações!$D:$D,"&lt;="&amp;$C$1,Locações!$E:$E,"&gt;="&amp;$C$1,Locações!$I:$I,"Orçamento"))</f>
        <v/>
      </c>
      <c r="G33">
        <f>IF(A33="","",C33-D33-E33)</f>
        <v/>
      </c>
      <c r="H33">
        <f>IF(A33="","",IF(G33&lt;0,IF(G33=-1,"Falta 1","Faltam "&amp;-G33)&amp;" no confirmado",IF(G33-F33&lt;0,"Só sobra se um orçamento cair","OK")))</f>
        <v/>
      </c>
    </row>
    <row r="34">
      <c r="A34">
        <f>IF(Equipamentos!A32="","",Equipamentos!A32)</f>
        <v/>
      </c>
      <c r="B34">
        <f>IF(A34="","",Equipamentos!B32)</f>
        <v/>
      </c>
      <c r="C34">
        <f>IF(A34="","",N(Equipamentos!D32))</f>
        <v/>
      </c>
      <c r="D34">
        <f>IF(A34="","",N(Equipamentos!E32))</f>
        <v/>
      </c>
      <c r="E34">
        <f>IF(A34="","",SUMIFS(Locações!$H:$H,Locações!$F:$F,$A34,Locações!$D:$D,"&lt;="&amp;$C$1,Locações!$E:$E,"&gt;="&amp;$C$1,Locações!$I:$I,"Confirmado"))</f>
        <v/>
      </c>
      <c r="F34">
        <f>IF(A34="","",SUMIFS(Locações!$H:$H,Locações!$F:$F,$A34,Locações!$D:$D,"&lt;="&amp;$C$1,Locações!$E:$E,"&gt;="&amp;$C$1,Locações!$I:$I,"Orçamento"))</f>
        <v/>
      </c>
      <c r="G34">
        <f>IF(A34="","",C34-D34-E34)</f>
        <v/>
      </c>
      <c r="H34">
        <f>IF(A34="","",IF(G34&lt;0,IF(G34=-1,"Falta 1","Faltam "&amp;-G34)&amp;" no confirmado",IF(G34-F34&lt;0,"Só sobra se um orçamento cair","OK")))</f>
        <v/>
      </c>
    </row>
    <row r="35">
      <c r="A35">
        <f>IF(Equipamentos!A33="","",Equipamentos!A33)</f>
        <v/>
      </c>
      <c r="B35">
        <f>IF(A35="","",Equipamentos!B33)</f>
        <v/>
      </c>
      <c r="C35">
        <f>IF(A35="","",N(Equipamentos!D33))</f>
        <v/>
      </c>
      <c r="D35">
        <f>IF(A35="","",N(Equipamentos!E33))</f>
        <v/>
      </c>
      <c r="E35">
        <f>IF(A35="","",SUMIFS(Locações!$H:$H,Locações!$F:$F,$A35,Locações!$D:$D,"&lt;="&amp;$C$1,Locações!$E:$E,"&gt;="&amp;$C$1,Locações!$I:$I,"Confirmado"))</f>
        <v/>
      </c>
      <c r="F35">
        <f>IF(A35="","",SUMIFS(Locações!$H:$H,Locações!$F:$F,$A35,Locações!$D:$D,"&lt;="&amp;$C$1,Locações!$E:$E,"&gt;="&amp;$C$1,Locações!$I:$I,"Orçamento"))</f>
        <v/>
      </c>
      <c r="G35">
        <f>IF(A35="","",C35-D35-E35)</f>
        <v/>
      </c>
      <c r="H35">
        <f>IF(A35="","",IF(G35&lt;0,IF(G35=-1,"Falta 1","Faltam "&amp;-G35)&amp;" no confirmado",IF(G35-F35&lt;0,"Só sobra se um orçamento cair","OK")))</f>
        <v/>
      </c>
    </row>
    <row r="36">
      <c r="A36">
        <f>IF(Equipamentos!A34="","",Equipamentos!A34)</f>
        <v/>
      </c>
      <c r="B36">
        <f>IF(A36="","",Equipamentos!B34)</f>
        <v/>
      </c>
      <c r="C36">
        <f>IF(A36="","",N(Equipamentos!D34))</f>
        <v/>
      </c>
      <c r="D36">
        <f>IF(A36="","",N(Equipamentos!E34))</f>
        <v/>
      </c>
      <c r="E36">
        <f>IF(A36="","",SUMIFS(Locações!$H:$H,Locações!$F:$F,$A36,Locações!$D:$D,"&lt;="&amp;$C$1,Locações!$E:$E,"&gt;="&amp;$C$1,Locações!$I:$I,"Confirmado"))</f>
        <v/>
      </c>
      <c r="F36">
        <f>IF(A36="","",SUMIFS(Locações!$H:$H,Locações!$F:$F,$A36,Locações!$D:$D,"&lt;="&amp;$C$1,Locações!$E:$E,"&gt;="&amp;$C$1,Locações!$I:$I,"Orçamento"))</f>
        <v/>
      </c>
      <c r="G36">
        <f>IF(A36="","",C36-D36-E36)</f>
        <v/>
      </c>
      <c r="H36">
        <f>IF(A36="","",IF(G36&lt;0,IF(G36=-1,"Falta 1","Faltam "&amp;-G36)&amp;" no confirmado",IF(G36-F36&lt;0,"Só sobra se um orçamento cair","OK")))</f>
        <v/>
      </c>
    </row>
    <row r="37">
      <c r="A37">
        <f>IF(Equipamentos!A35="","",Equipamentos!A35)</f>
        <v/>
      </c>
      <c r="B37">
        <f>IF(A37="","",Equipamentos!B35)</f>
        <v/>
      </c>
      <c r="C37">
        <f>IF(A37="","",N(Equipamentos!D35))</f>
        <v/>
      </c>
      <c r="D37">
        <f>IF(A37="","",N(Equipamentos!E35))</f>
        <v/>
      </c>
      <c r="E37">
        <f>IF(A37="","",SUMIFS(Locações!$H:$H,Locações!$F:$F,$A37,Locações!$D:$D,"&lt;="&amp;$C$1,Locações!$E:$E,"&gt;="&amp;$C$1,Locações!$I:$I,"Confirmado"))</f>
        <v/>
      </c>
      <c r="F37">
        <f>IF(A37="","",SUMIFS(Locações!$H:$H,Locações!$F:$F,$A37,Locações!$D:$D,"&lt;="&amp;$C$1,Locações!$E:$E,"&gt;="&amp;$C$1,Locações!$I:$I,"Orçamento"))</f>
        <v/>
      </c>
      <c r="G37">
        <f>IF(A37="","",C37-D37-E37)</f>
        <v/>
      </c>
      <c r="H37">
        <f>IF(A37="","",IF(G37&lt;0,IF(G37=-1,"Falta 1","Faltam "&amp;-G37)&amp;" no confirmado",IF(G37-F37&lt;0,"Só sobra se um orçamento cair","OK")))</f>
        <v/>
      </c>
    </row>
    <row r="38">
      <c r="A38">
        <f>IF(Equipamentos!A36="","",Equipamentos!A36)</f>
        <v/>
      </c>
      <c r="B38">
        <f>IF(A38="","",Equipamentos!B36)</f>
        <v/>
      </c>
      <c r="C38">
        <f>IF(A38="","",N(Equipamentos!D36))</f>
        <v/>
      </c>
      <c r="D38">
        <f>IF(A38="","",N(Equipamentos!E36))</f>
        <v/>
      </c>
      <c r="E38">
        <f>IF(A38="","",SUMIFS(Locações!$H:$H,Locações!$F:$F,$A38,Locações!$D:$D,"&lt;="&amp;$C$1,Locações!$E:$E,"&gt;="&amp;$C$1,Locações!$I:$I,"Confirmado"))</f>
        <v/>
      </c>
      <c r="F38">
        <f>IF(A38="","",SUMIFS(Locações!$H:$H,Locações!$F:$F,$A38,Locações!$D:$D,"&lt;="&amp;$C$1,Locações!$E:$E,"&gt;="&amp;$C$1,Locações!$I:$I,"Orçamento"))</f>
        <v/>
      </c>
      <c r="G38">
        <f>IF(A38="","",C38-D38-E38)</f>
        <v/>
      </c>
      <c r="H38">
        <f>IF(A38="","",IF(G38&lt;0,IF(G38=-1,"Falta 1","Faltam "&amp;-G38)&amp;" no confirmado",IF(G38-F38&lt;0,"Só sobra se um orçamento cair","OK")))</f>
        <v/>
      </c>
    </row>
    <row r="39">
      <c r="A39">
        <f>IF(Equipamentos!A37="","",Equipamentos!A37)</f>
        <v/>
      </c>
      <c r="B39">
        <f>IF(A39="","",Equipamentos!B37)</f>
        <v/>
      </c>
      <c r="C39">
        <f>IF(A39="","",N(Equipamentos!D37))</f>
        <v/>
      </c>
      <c r="D39">
        <f>IF(A39="","",N(Equipamentos!E37))</f>
        <v/>
      </c>
      <c r="E39">
        <f>IF(A39="","",SUMIFS(Locações!$H:$H,Locações!$F:$F,$A39,Locações!$D:$D,"&lt;="&amp;$C$1,Locações!$E:$E,"&gt;="&amp;$C$1,Locações!$I:$I,"Confirmado"))</f>
        <v/>
      </c>
      <c r="F39">
        <f>IF(A39="","",SUMIFS(Locações!$H:$H,Locações!$F:$F,$A39,Locações!$D:$D,"&lt;="&amp;$C$1,Locações!$E:$E,"&gt;="&amp;$C$1,Locações!$I:$I,"Orçamento"))</f>
        <v/>
      </c>
      <c r="G39">
        <f>IF(A39="","",C39-D39-E39)</f>
        <v/>
      </c>
      <c r="H39">
        <f>IF(A39="","",IF(G39&lt;0,IF(G39=-1,"Falta 1","Faltam "&amp;-G39)&amp;" no confirmado",IF(G39-F39&lt;0,"Só sobra se um orçamento cair","OK")))</f>
        <v/>
      </c>
    </row>
    <row r="40">
      <c r="A40">
        <f>IF(Equipamentos!A38="","",Equipamentos!A38)</f>
        <v/>
      </c>
      <c r="B40">
        <f>IF(A40="","",Equipamentos!B38)</f>
        <v/>
      </c>
      <c r="C40">
        <f>IF(A40="","",N(Equipamentos!D38))</f>
        <v/>
      </c>
      <c r="D40">
        <f>IF(A40="","",N(Equipamentos!E38))</f>
        <v/>
      </c>
      <c r="E40">
        <f>IF(A40="","",SUMIFS(Locações!$H:$H,Locações!$F:$F,$A40,Locações!$D:$D,"&lt;="&amp;$C$1,Locações!$E:$E,"&gt;="&amp;$C$1,Locações!$I:$I,"Confirmado"))</f>
        <v/>
      </c>
      <c r="F40">
        <f>IF(A40="","",SUMIFS(Locações!$H:$H,Locações!$F:$F,$A40,Locações!$D:$D,"&lt;="&amp;$C$1,Locações!$E:$E,"&gt;="&amp;$C$1,Locações!$I:$I,"Orçamento"))</f>
        <v/>
      </c>
      <c r="G40">
        <f>IF(A40="","",C40-D40-E40)</f>
        <v/>
      </c>
      <c r="H40">
        <f>IF(A40="","",IF(G40&lt;0,IF(G40=-1,"Falta 1","Faltam "&amp;-G40)&amp;" no confirmado",IF(G40-F40&lt;0,"Só sobra se um orçamento cair","OK")))</f>
        <v/>
      </c>
    </row>
    <row r="41">
      <c r="A41">
        <f>IF(Equipamentos!A39="","",Equipamentos!A39)</f>
        <v/>
      </c>
      <c r="B41">
        <f>IF(A41="","",Equipamentos!B39)</f>
        <v/>
      </c>
      <c r="C41">
        <f>IF(A41="","",N(Equipamentos!D39))</f>
        <v/>
      </c>
      <c r="D41">
        <f>IF(A41="","",N(Equipamentos!E39))</f>
        <v/>
      </c>
      <c r="E41">
        <f>IF(A41="","",SUMIFS(Locações!$H:$H,Locações!$F:$F,$A41,Locações!$D:$D,"&lt;="&amp;$C$1,Locações!$E:$E,"&gt;="&amp;$C$1,Locações!$I:$I,"Confirmado"))</f>
        <v/>
      </c>
      <c r="F41">
        <f>IF(A41="","",SUMIFS(Locações!$H:$H,Locações!$F:$F,$A41,Locações!$D:$D,"&lt;="&amp;$C$1,Locações!$E:$E,"&gt;="&amp;$C$1,Locações!$I:$I,"Orçamento"))</f>
        <v/>
      </c>
      <c r="G41">
        <f>IF(A41="","",C41-D41-E41)</f>
        <v/>
      </c>
      <c r="H41">
        <f>IF(A41="","",IF(G41&lt;0,IF(G41=-1,"Falta 1","Faltam "&amp;-G41)&amp;" no confirmado",IF(G41-F41&lt;0,"Só sobra se um orçamento cair","OK")))</f>
        <v/>
      </c>
    </row>
    <row r="42">
      <c r="A42">
        <f>IF(Equipamentos!A40="","",Equipamentos!A40)</f>
        <v/>
      </c>
      <c r="B42">
        <f>IF(A42="","",Equipamentos!B40)</f>
        <v/>
      </c>
      <c r="C42">
        <f>IF(A42="","",N(Equipamentos!D40))</f>
        <v/>
      </c>
      <c r="D42">
        <f>IF(A42="","",N(Equipamentos!E40))</f>
        <v/>
      </c>
      <c r="E42">
        <f>IF(A42="","",SUMIFS(Locações!$H:$H,Locações!$F:$F,$A42,Locações!$D:$D,"&lt;="&amp;$C$1,Locações!$E:$E,"&gt;="&amp;$C$1,Locações!$I:$I,"Confirmado"))</f>
        <v/>
      </c>
      <c r="F42">
        <f>IF(A42="","",SUMIFS(Locações!$H:$H,Locações!$F:$F,$A42,Locações!$D:$D,"&lt;="&amp;$C$1,Locações!$E:$E,"&gt;="&amp;$C$1,Locações!$I:$I,"Orçamento"))</f>
        <v/>
      </c>
      <c r="G42">
        <f>IF(A42="","",C42-D42-E42)</f>
        <v/>
      </c>
      <c r="H42">
        <f>IF(A42="","",IF(G42&lt;0,IF(G42=-1,"Falta 1","Faltam "&amp;-G42)&amp;" no confirmado",IF(G42-F42&lt;0,"Só sobra se um orçamento cair","OK")))</f>
        <v/>
      </c>
    </row>
    <row r="43">
      <c r="A43">
        <f>IF(Equipamentos!A41="","",Equipamentos!A41)</f>
        <v/>
      </c>
      <c r="B43">
        <f>IF(A43="","",Equipamentos!B41)</f>
        <v/>
      </c>
      <c r="C43">
        <f>IF(A43="","",N(Equipamentos!D41))</f>
        <v/>
      </c>
      <c r="D43">
        <f>IF(A43="","",N(Equipamentos!E41))</f>
        <v/>
      </c>
      <c r="E43">
        <f>IF(A43="","",SUMIFS(Locações!$H:$H,Locações!$F:$F,$A43,Locações!$D:$D,"&lt;="&amp;$C$1,Locações!$E:$E,"&gt;="&amp;$C$1,Locações!$I:$I,"Confirmado"))</f>
        <v/>
      </c>
      <c r="F43">
        <f>IF(A43="","",SUMIFS(Locações!$H:$H,Locações!$F:$F,$A43,Locações!$D:$D,"&lt;="&amp;$C$1,Locações!$E:$E,"&gt;="&amp;$C$1,Locações!$I:$I,"Orçamento"))</f>
        <v/>
      </c>
      <c r="G43">
        <f>IF(A43="","",C43-D43-E43)</f>
        <v/>
      </c>
      <c r="H43">
        <f>IF(A43="","",IF(G43&lt;0,IF(G43=-1,"Falta 1","Faltam "&amp;-G43)&amp;" no confirmado",IF(G43-F43&lt;0,"Só sobra se um orçamento cair","OK")))</f>
        <v/>
      </c>
    </row>
    <row r="44">
      <c r="A44">
        <f>IF(Equipamentos!A42="","",Equipamentos!A42)</f>
        <v/>
      </c>
      <c r="B44">
        <f>IF(A44="","",Equipamentos!B42)</f>
        <v/>
      </c>
      <c r="C44">
        <f>IF(A44="","",N(Equipamentos!D42))</f>
        <v/>
      </c>
      <c r="D44">
        <f>IF(A44="","",N(Equipamentos!E42))</f>
        <v/>
      </c>
      <c r="E44">
        <f>IF(A44="","",SUMIFS(Locações!$H:$H,Locações!$F:$F,$A44,Locações!$D:$D,"&lt;="&amp;$C$1,Locações!$E:$E,"&gt;="&amp;$C$1,Locações!$I:$I,"Confirmado"))</f>
        <v/>
      </c>
      <c r="F44">
        <f>IF(A44="","",SUMIFS(Locações!$H:$H,Locações!$F:$F,$A44,Locações!$D:$D,"&lt;="&amp;$C$1,Locações!$E:$E,"&gt;="&amp;$C$1,Locações!$I:$I,"Orçamento"))</f>
        <v/>
      </c>
      <c r="G44">
        <f>IF(A44="","",C44-D44-E44)</f>
        <v/>
      </c>
      <c r="H44">
        <f>IF(A44="","",IF(G44&lt;0,IF(G44=-1,"Falta 1","Faltam "&amp;-G44)&amp;" no confirmado",IF(G44-F44&lt;0,"Só sobra se um orçamento cair","OK")))</f>
        <v/>
      </c>
    </row>
    <row r="45">
      <c r="A45">
        <f>IF(Equipamentos!A43="","",Equipamentos!A43)</f>
        <v/>
      </c>
      <c r="B45">
        <f>IF(A45="","",Equipamentos!B43)</f>
        <v/>
      </c>
      <c r="C45">
        <f>IF(A45="","",N(Equipamentos!D43))</f>
        <v/>
      </c>
      <c r="D45">
        <f>IF(A45="","",N(Equipamentos!E43))</f>
        <v/>
      </c>
      <c r="E45">
        <f>IF(A45="","",SUMIFS(Locações!$H:$H,Locações!$F:$F,$A45,Locações!$D:$D,"&lt;="&amp;$C$1,Locações!$E:$E,"&gt;="&amp;$C$1,Locações!$I:$I,"Confirmado"))</f>
        <v/>
      </c>
      <c r="F45">
        <f>IF(A45="","",SUMIFS(Locações!$H:$H,Locações!$F:$F,$A45,Locações!$D:$D,"&lt;="&amp;$C$1,Locações!$E:$E,"&gt;="&amp;$C$1,Locações!$I:$I,"Orçamento"))</f>
        <v/>
      </c>
      <c r="G45">
        <f>IF(A45="","",C45-D45-E45)</f>
        <v/>
      </c>
      <c r="H45">
        <f>IF(A45="","",IF(G45&lt;0,IF(G45=-1,"Falta 1","Faltam "&amp;-G45)&amp;" no confirmado",IF(G45-F45&lt;0,"Só sobra se um orçamento cair","OK")))</f>
        <v/>
      </c>
    </row>
    <row r="46">
      <c r="A46">
        <f>IF(Equipamentos!A44="","",Equipamentos!A44)</f>
        <v/>
      </c>
      <c r="B46">
        <f>IF(A46="","",Equipamentos!B44)</f>
        <v/>
      </c>
      <c r="C46">
        <f>IF(A46="","",N(Equipamentos!D44))</f>
        <v/>
      </c>
      <c r="D46">
        <f>IF(A46="","",N(Equipamentos!E44))</f>
        <v/>
      </c>
      <c r="E46">
        <f>IF(A46="","",SUMIFS(Locações!$H:$H,Locações!$F:$F,$A46,Locações!$D:$D,"&lt;="&amp;$C$1,Locações!$E:$E,"&gt;="&amp;$C$1,Locações!$I:$I,"Confirmado"))</f>
        <v/>
      </c>
      <c r="F46">
        <f>IF(A46="","",SUMIFS(Locações!$H:$H,Locações!$F:$F,$A46,Locações!$D:$D,"&lt;="&amp;$C$1,Locações!$E:$E,"&gt;="&amp;$C$1,Locações!$I:$I,"Orçamento"))</f>
        <v/>
      </c>
      <c r="G46">
        <f>IF(A46="","",C46-D46-E46)</f>
        <v/>
      </c>
      <c r="H46">
        <f>IF(A46="","",IF(G46&lt;0,IF(G46=-1,"Falta 1","Faltam "&amp;-G46)&amp;" no confirmado",IF(G46-F46&lt;0,"Só sobra se um orçamento cair","OK")))</f>
        <v/>
      </c>
    </row>
    <row r="47">
      <c r="A47">
        <f>IF(Equipamentos!A45="","",Equipamentos!A45)</f>
        <v/>
      </c>
      <c r="B47">
        <f>IF(A47="","",Equipamentos!B45)</f>
        <v/>
      </c>
      <c r="C47">
        <f>IF(A47="","",N(Equipamentos!D45))</f>
        <v/>
      </c>
      <c r="D47">
        <f>IF(A47="","",N(Equipamentos!E45))</f>
        <v/>
      </c>
      <c r="E47">
        <f>IF(A47="","",SUMIFS(Locações!$H:$H,Locações!$F:$F,$A47,Locações!$D:$D,"&lt;="&amp;$C$1,Locações!$E:$E,"&gt;="&amp;$C$1,Locações!$I:$I,"Confirmado"))</f>
        <v/>
      </c>
      <c r="F47">
        <f>IF(A47="","",SUMIFS(Locações!$H:$H,Locações!$F:$F,$A47,Locações!$D:$D,"&lt;="&amp;$C$1,Locações!$E:$E,"&gt;="&amp;$C$1,Locações!$I:$I,"Orçamento"))</f>
        <v/>
      </c>
      <c r="G47">
        <f>IF(A47="","",C47-D47-E47)</f>
        <v/>
      </c>
      <c r="H47">
        <f>IF(A47="","",IF(G47&lt;0,IF(G47=-1,"Falta 1","Faltam "&amp;-G47)&amp;" no confirmado",IF(G47-F47&lt;0,"Só sobra se um orçamento cair","OK")))</f>
        <v/>
      </c>
    </row>
    <row r="48">
      <c r="A48">
        <f>IF(Equipamentos!A46="","",Equipamentos!A46)</f>
        <v/>
      </c>
      <c r="B48">
        <f>IF(A48="","",Equipamentos!B46)</f>
        <v/>
      </c>
      <c r="C48">
        <f>IF(A48="","",N(Equipamentos!D46))</f>
        <v/>
      </c>
      <c r="D48">
        <f>IF(A48="","",N(Equipamentos!E46))</f>
        <v/>
      </c>
      <c r="E48">
        <f>IF(A48="","",SUMIFS(Locações!$H:$H,Locações!$F:$F,$A48,Locações!$D:$D,"&lt;="&amp;$C$1,Locações!$E:$E,"&gt;="&amp;$C$1,Locações!$I:$I,"Confirmado"))</f>
        <v/>
      </c>
      <c r="F48">
        <f>IF(A48="","",SUMIFS(Locações!$H:$H,Locações!$F:$F,$A48,Locações!$D:$D,"&lt;="&amp;$C$1,Locações!$E:$E,"&gt;="&amp;$C$1,Locações!$I:$I,"Orçamento"))</f>
        <v/>
      </c>
      <c r="G48">
        <f>IF(A48="","",C48-D48-E48)</f>
        <v/>
      </c>
      <c r="H48">
        <f>IF(A48="","",IF(G48&lt;0,IF(G48=-1,"Falta 1","Faltam "&amp;-G48)&amp;" no confirmado",IF(G48-F48&lt;0,"Só sobra se um orçamento cair","OK")))</f>
        <v/>
      </c>
    </row>
    <row r="49">
      <c r="A49">
        <f>IF(Equipamentos!A47="","",Equipamentos!A47)</f>
        <v/>
      </c>
      <c r="B49">
        <f>IF(A49="","",Equipamentos!B47)</f>
        <v/>
      </c>
      <c r="C49">
        <f>IF(A49="","",N(Equipamentos!D47))</f>
        <v/>
      </c>
      <c r="D49">
        <f>IF(A49="","",N(Equipamentos!E47))</f>
        <v/>
      </c>
      <c r="E49">
        <f>IF(A49="","",SUMIFS(Locações!$H:$H,Locações!$F:$F,$A49,Locações!$D:$D,"&lt;="&amp;$C$1,Locações!$E:$E,"&gt;="&amp;$C$1,Locações!$I:$I,"Confirmado"))</f>
        <v/>
      </c>
      <c r="F49">
        <f>IF(A49="","",SUMIFS(Locações!$H:$H,Locações!$F:$F,$A49,Locações!$D:$D,"&lt;="&amp;$C$1,Locações!$E:$E,"&gt;="&amp;$C$1,Locações!$I:$I,"Orçamento"))</f>
        <v/>
      </c>
      <c r="G49">
        <f>IF(A49="","",C49-D49-E49)</f>
        <v/>
      </c>
      <c r="H49">
        <f>IF(A49="","",IF(G49&lt;0,IF(G49=-1,"Falta 1","Faltam "&amp;-G49)&amp;" no confirmado",IF(G49-F49&lt;0,"Só sobra se um orçamento cair","OK")))</f>
        <v/>
      </c>
    </row>
    <row r="50">
      <c r="A50">
        <f>IF(Equipamentos!A48="","",Equipamentos!A48)</f>
        <v/>
      </c>
      <c r="B50">
        <f>IF(A50="","",Equipamentos!B48)</f>
        <v/>
      </c>
      <c r="C50">
        <f>IF(A50="","",N(Equipamentos!D48))</f>
        <v/>
      </c>
      <c r="D50">
        <f>IF(A50="","",N(Equipamentos!E48))</f>
        <v/>
      </c>
      <c r="E50">
        <f>IF(A50="","",SUMIFS(Locações!$H:$H,Locações!$F:$F,$A50,Locações!$D:$D,"&lt;="&amp;$C$1,Locações!$E:$E,"&gt;="&amp;$C$1,Locações!$I:$I,"Confirmado"))</f>
        <v/>
      </c>
      <c r="F50">
        <f>IF(A50="","",SUMIFS(Locações!$H:$H,Locações!$F:$F,$A50,Locações!$D:$D,"&lt;="&amp;$C$1,Locações!$E:$E,"&gt;="&amp;$C$1,Locações!$I:$I,"Orçamento"))</f>
        <v/>
      </c>
      <c r="G50">
        <f>IF(A50="","",C50-D50-E50)</f>
        <v/>
      </c>
      <c r="H50">
        <f>IF(A50="","",IF(G50&lt;0,IF(G50=-1,"Falta 1","Faltam "&amp;-G50)&amp;" no confirmado",IF(G50-F50&lt;0,"Só sobra se um orçamento cair","OK")))</f>
        <v/>
      </c>
    </row>
    <row r="51">
      <c r="A51">
        <f>IF(Equipamentos!A49="","",Equipamentos!A49)</f>
        <v/>
      </c>
      <c r="B51">
        <f>IF(A51="","",Equipamentos!B49)</f>
        <v/>
      </c>
      <c r="C51">
        <f>IF(A51="","",N(Equipamentos!D49))</f>
        <v/>
      </c>
      <c r="D51">
        <f>IF(A51="","",N(Equipamentos!E49))</f>
        <v/>
      </c>
      <c r="E51">
        <f>IF(A51="","",SUMIFS(Locações!$H:$H,Locações!$F:$F,$A51,Locações!$D:$D,"&lt;="&amp;$C$1,Locações!$E:$E,"&gt;="&amp;$C$1,Locações!$I:$I,"Confirmado"))</f>
        <v/>
      </c>
      <c r="F51">
        <f>IF(A51="","",SUMIFS(Locações!$H:$H,Locações!$F:$F,$A51,Locações!$D:$D,"&lt;="&amp;$C$1,Locações!$E:$E,"&gt;="&amp;$C$1,Locações!$I:$I,"Orçamento"))</f>
        <v/>
      </c>
      <c r="G51">
        <f>IF(A51="","",C51-D51-E51)</f>
        <v/>
      </c>
      <c r="H51">
        <f>IF(A51="","",IF(G51&lt;0,IF(G51=-1,"Falta 1","Faltam "&amp;-G51)&amp;" no confirmado",IF(G51-F51&lt;0,"Só sobra se um orçamento cair","OK")))</f>
        <v/>
      </c>
    </row>
    <row r="52">
      <c r="A52">
        <f>IF(Equipamentos!A50="","",Equipamentos!A50)</f>
        <v/>
      </c>
      <c r="B52">
        <f>IF(A52="","",Equipamentos!B50)</f>
        <v/>
      </c>
      <c r="C52">
        <f>IF(A52="","",N(Equipamentos!D50))</f>
        <v/>
      </c>
      <c r="D52">
        <f>IF(A52="","",N(Equipamentos!E50))</f>
        <v/>
      </c>
      <c r="E52">
        <f>IF(A52="","",SUMIFS(Locações!$H:$H,Locações!$F:$F,$A52,Locações!$D:$D,"&lt;="&amp;$C$1,Locações!$E:$E,"&gt;="&amp;$C$1,Locações!$I:$I,"Confirmado"))</f>
        <v/>
      </c>
      <c r="F52">
        <f>IF(A52="","",SUMIFS(Locações!$H:$H,Locações!$F:$F,$A52,Locações!$D:$D,"&lt;="&amp;$C$1,Locações!$E:$E,"&gt;="&amp;$C$1,Locações!$I:$I,"Orçamento"))</f>
        <v/>
      </c>
      <c r="G52">
        <f>IF(A52="","",C52-D52-E52)</f>
        <v/>
      </c>
      <c r="H52">
        <f>IF(A52="","",IF(G52&lt;0,IF(G52=-1,"Falta 1","Faltam "&amp;-G52)&amp;" no confirmado",IF(G52-F52&lt;0,"Só sobra se um orçamento cair","OK")))</f>
        <v/>
      </c>
    </row>
    <row r="53">
      <c r="A53">
        <f>IF(Equipamentos!A51="","",Equipamentos!A51)</f>
        <v/>
      </c>
      <c r="B53">
        <f>IF(A53="","",Equipamentos!B51)</f>
        <v/>
      </c>
      <c r="C53">
        <f>IF(A53="","",N(Equipamentos!D51))</f>
        <v/>
      </c>
      <c r="D53">
        <f>IF(A53="","",N(Equipamentos!E51))</f>
        <v/>
      </c>
      <c r="E53">
        <f>IF(A53="","",SUMIFS(Locações!$H:$H,Locações!$F:$F,$A53,Locações!$D:$D,"&lt;="&amp;$C$1,Locações!$E:$E,"&gt;="&amp;$C$1,Locações!$I:$I,"Confirmado"))</f>
        <v/>
      </c>
      <c r="F53">
        <f>IF(A53="","",SUMIFS(Locações!$H:$H,Locações!$F:$F,$A53,Locações!$D:$D,"&lt;="&amp;$C$1,Locações!$E:$E,"&gt;="&amp;$C$1,Locações!$I:$I,"Orçamento"))</f>
        <v/>
      </c>
      <c r="G53">
        <f>IF(A53="","",C53-D53-E53)</f>
        <v/>
      </c>
      <c r="H53">
        <f>IF(A53="","",IF(G53&lt;0,IF(G53=-1,"Falta 1","Faltam "&amp;-G53)&amp;" no confirmado",IF(G53-F53&lt;0,"Só sobra se um orçamento cair","OK")))</f>
        <v/>
      </c>
    </row>
    <row r="54">
      <c r="A54">
        <f>IF(Equipamentos!A52="","",Equipamentos!A52)</f>
        <v/>
      </c>
      <c r="B54">
        <f>IF(A54="","",Equipamentos!B52)</f>
        <v/>
      </c>
      <c r="C54">
        <f>IF(A54="","",N(Equipamentos!D52))</f>
        <v/>
      </c>
      <c r="D54">
        <f>IF(A54="","",N(Equipamentos!E52))</f>
        <v/>
      </c>
      <c r="E54">
        <f>IF(A54="","",SUMIFS(Locações!$H:$H,Locações!$F:$F,$A54,Locações!$D:$D,"&lt;="&amp;$C$1,Locações!$E:$E,"&gt;="&amp;$C$1,Locações!$I:$I,"Confirmado"))</f>
        <v/>
      </c>
      <c r="F54">
        <f>IF(A54="","",SUMIFS(Locações!$H:$H,Locações!$F:$F,$A54,Locações!$D:$D,"&lt;="&amp;$C$1,Locações!$E:$E,"&gt;="&amp;$C$1,Locações!$I:$I,"Orçamento"))</f>
        <v/>
      </c>
      <c r="G54">
        <f>IF(A54="","",C54-D54-E54)</f>
        <v/>
      </c>
      <c r="H54">
        <f>IF(A54="","",IF(G54&lt;0,IF(G54=-1,"Falta 1","Faltam "&amp;-G54)&amp;" no confirmado",IF(G54-F54&lt;0,"Só sobra se um orçamento cair","OK")))</f>
        <v/>
      </c>
    </row>
    <row r="55">
      <c r="A55">
        <f>IF(Equipamentos!A53="","",Equipamentos!A53)</f>
        <v/>
      </c>
      <c r="B55">
        <f>IF(A55="","",Equipamentos!B53)</f>
        <v/>
      </c>
      <c r="C55">
        <f>IF(A55="","",N(Equipamentos!D53))</f>
        <v/>
      </c>
      <c r="D55">
        <f>IF(A55="","",N(Equipamentos!E53))</f>
        <v/>
      </c>
      <c r="E55">
        <f>IF(A55="","",SUMIFS(Locações!$H:$H,Locações!$F:$F,$A55,Locações!$D:$D,"&lt;="&amp;$C$1,Locações!$E:$E,"&gt;="&amp;$C$1,Locações!$I:$I,"Confirmado"))</f>
        <v/>
      </c>
      <c r="F55">
        <f>IF(A55="","",SUMIFS(Locações!$H:$H,Locações!$F:$F,$A55,Locações!$D:$D,"&lt;="&amp;$C$1,Locações!$E:$E,"&gt;="&amp;$C$1,Locações!$I:$I,"Orçamento"))</f>
        <v/>
      </c>
      <c r="G55">
        <f>IF(A55="","",C55-D55-E55)</f>
        <v/>
      </c>
      <c r="H55">
        <f>IF(A55="","",IF(G55&lt;0,IF(G55=-1,"Falta 1","Faltam "&amp;-G55)&amp;" no confirmado",IF(G55-F55&lt;0,"Só sobra se um orçamento cair","OK")))</f>
        <v/>
      </c>
    </row>
    <row r="56">
      <c r="A56">
        <f>IF(Equipamentos!A54="","",Equipamentos!A54)</f>
        <v/>
      </c>
      <c r="B56">
        <f>IF(A56="","",Equipamentos!B54)</f>
        <v/>
      </c>
      <c r="C56">
        <f>IF(A56="","",N(Equipamentos!D54))</f>
        <v/>
      </c>
      <c r="D56">
        <f>IF(A56="","",N(Equipamentos!E54))</f>
        <v/>
      </c>
      <c r="E56">
        <f>IF(A56="","",SUMIFS(Locações!$H:$H,Locações!$F:$F,$A56,Locações!$D:$D,"&lt;="&amp;$C$1,Locações!$E:$E,"&gt;="&amp;$C$1,Locações!$I:$I,"Confirmado"))</f>
        <v/>
      </c>
      <c r="F56">
        <f>IF(A56="","",SUMIFS(Locações!$H:$H,Locações!$F:$F,$A56,Locações!$D:$D,"&lt;="&amp;$C$1,Locações!$E:$E,"&gt;="&amp;$C$1,Locações!$I:$I,"Orçamento"))</f>
        <v/>
      </c>
      <c r="G56">
        <f>IF(A56="","",C56-D56-E56)</f>
        <v/>
      </c>
      <c r="H56">
        <f>IF(A56="","",IF(G56&lt;0,IF(G56=-1,"Falta 1","Faltam "&amp;-G56)&amp;" no confirmado",IF(G56-F56&lt;0,"Só sobra se um orçamento cair","OK")))</f>
        <v/>
      </c>
    </row>
    <row r="57">
      <c r="A57">
        <f>IF(Equipamentos!A55="","",Equipamentos!A55)</f>
        <v/>
      </c>
      <c r="B57">
        <f>IF(A57="","",Equipamentos!B55)</f>
        <v/>
      </c>
      <c r="C57">
        <f>IF(A57="","",N(Equipamentos!D55))</f>
        <v/>
      </c>
      <c r="D57">
        <f>IF(A57="","",N(Equipamentos!E55))</f>
        <v/>
      </c>
      <c r="E57">
        <f>IF(A57="","",SUMIFS(Locações!$H:$H,Locações!$F:$F,$A57,Locações!$D:$D,"&lt;="&amp;$C$1,Locações!$E:$E,"&gt;="&amp;$C$1,Locações!$I:$I,"Confirmado"))</f>
        <v/>
      </c>
      <c r="F57">
        <f>IF(A57="","",SUMIFS(Locações!$H:$H,Locações!$F:$F,$A57,Locações!$D:$D,"&lt;="&amp;$C$1,Locações!$E:$E,"&gt;="&amp;$C$1,Locações!$I:$I,"Orçamento"))</f>
        <v/>
      </c>
      <c r="G57">
        <f>IF(A57="","",C57-D57-E57)</f>
        <v/>
      </c>
      <c r="H57">
        <f>IF(A57="","",IF(G57&lt;0,IF(G57=-1,"Falta 1","Faltam "&amp;-G57)&amp;" no confirmado",IF(G57-F57&lt;0,"Só sobra se um orçamento cair","OK")))</f>
        <v/>
      </c>
    </row>
    <row r="58">
      <c r="A58">
        <f>IF(Equipamentos!A56="","",Equipamentos!A56)</f>
        <v/>
      </c>
      <c r="B58">
        <f>IF(A58="","",Equipamentos!B56)</f>
        <v/>
      </c>
      <c r="C58">
        <f>IF(A58="","",N(Equipamentos!D56))</f>
        <v/>
      </c>
      <c r="D58">
        <f>IF(A58="","",N(Equipamentos!E56))</f>
        <v/>
      </c>
      <c r="E58">
        <f>IF(A58="","",SUMIFS(Locações!$H:$H,Locações!$F:$F,$A58,Locações!$D:$D,"&lt;="&amp;$C$1,Locações!$E:$E,"&gt;="&amp;$C$1,Locações!$I:$I,"Confirmado"))</f>
        <v/>
      </c>
      <c r="F58">
        <f>IF(A58="","",SUMIFS(Locações!$H:$H,Locações!$F:$F,$A58,Locações!$D:$D,"&lt;="&amp;$C$1,Locações!$E:$E,"&gt;="&amp;$C$1,Locações!$I:$I,"Orçamento"))</f>
        <v/>
      </c>
      <c r="G58">
        <f>IF(A58="","",C58-D58-E58)</f>
        <v/>
      </c>
      <c r="H58">
        <f>IF(A58="","",IF(G58&lt;0,IF(G58=-1,"Falta 1","Faltam "&amp;-G58)&amp;" no confirmado",IF(G58-F58&lt;0,"Só sobra se um orçamento cair","OK")))</f>
        <v/>
      </c>
    </row>
    <row r="59">
      <c r="A59">
        <f>IF(Equipamentos!A57="","",Equipamentos!A57)</f>
        <v/>
      </c>
      <c r="B59">
        <f>IF(A59="","",Equipamentos!B57)</f>
        <v/>
      </c>
      <c r="C59">
        <f>IF(A59="","",N(Equipamentos!D57))</f>
        <v/>
      </c>
      <c r="D59">
        <f>IF(A59="","",N(Equipamentos!E57))</f>
        <v/>
      </c>
      <c r="E59">
        <f>IF(A59="","",SUMIFS(Locações!$H:$H,Locações!$F:$F,$A59,Locações!$D:$D,"&lt;="&amp;$C$1,Locações!$E:$E,"&gt;="&amp;$C$1,Locações!$I:$I,"Confirmado"))</f>
        <v/>
      </c>
      <c r="F59">
        <f>IF(A59="","",SUMIFS(Locações!$H:$H,Locações!$F:$F,$A59,Locações!$D:$D,"&lt;="&amp;$C$1,Locações!$E:$E,"&gt;="&amp;$C$1,Locações!$I:$I,"Orçamento"))</f>
        <v/>
      </c>
      <c r="G59">
        <f>IF(A59="","",C59-D59-E59)</f>
        <v/>
      </c>
      <c r="H59">
        <f>IF(A59="","",IF(G59&lt;0,IF(G59=-1,"Falta 1","Faltam "&amp;-G59)&amp;" no confirmado",IF(G59-F59&lt;0,"Só sobra se um orçamento cair","OK")))</f>
        <v/>
      </c>
    </row>
    <row r="60">
      <c r="A60">
        <f>IF(Equipamentos!A58="","",Equipamentos!A58)</f>
        <v/>
      </c>
      <c r="B60">
        <f>IF(A60="","",Equipamentos!B58)</f>
        <v/>
      </c>
      <c r="C60">
        <f>IF(A60="","",N(Equipamentos!D58))</f>
        <v/>
      </c>
      <c r="D60">
        <f>IF(A60="","",N(Equipamentos!E58))</f>
        <v/>
      </c>
      <c r="E60">
        <f>IF(A60="","",SUMIFS(Locações!$H:$H,Locações!$F:$F,$A60,Locações!$D:$D,"&lt;="&amp;$C$1,Locações!$E:$E,"&gt;="&amp;$C$1,Locações!$I:$I,"Confirmado"))</f>
        <v/>
      </c>
      <c r="F60">
        <f>IF(A60="","",SUMIFS(Locações!$H:$H,Locações!$F:$F,$A60,Locações!$D:$D,"&lt;="&amp;$C$1,Locações!$E:$E,"&gt;="&amp;$C$1,Locações!$I:$I,"Orçamento"))</f>
        <v/>
      </c>
      <c r="G60">
        <f>IF(A60="","",C60-D60-E60)</f>
        <v/>
      </c>
      <c r="H60">
        <f>IF(A60="","",IF(G60&lt;0,IF(G60=-1,"Falta 1","Faltam "&amp;-G60)&amp;" no confirmado",IF(G60-F60&lt;0,"Só sobra se um orçamento cair","OK")))</f>
        <v/>
      </c>
    </row>
    <row r="61">
      <c r="A61">
        <f>IF(Equipamentos!A59="","",Equipamentos!A59)</f>
        <v/>
      </c>
      <c r="B61">
        <f>IF(A61="","",Equipamentos!B59)</f>
        <v/>
      </c>
      <c r="C61">
        <f>IF(A61="","",N(Equipamentos!D59))</f>
        <v/>
      </c>
      <c r="D61">
        <f>IF(A61="","",N(Equipamentos!E59))</f>
        <v/>
      </c>
      <c r="E61">
        <f>IF(A61="","",SUMIFS(Locações!$H:$H,Locações!$F:$F,$A61,Locações!$D:$D,"&lt;="&amp;$C$1,Locações!$E:$E,"&gt;="&amp;$C$1,Locações!$I:$I,"Confirmado"))</f>
        <v/>
      </c>
      <c r="F61">
        <f>IF(A61="","",SUMIFS(Locações!$H:$H,Locações!$F:$F,$A61,Locações!$D:$D,"&lt;="&amp;$C$1,Locações!$E:$E,"&gt;="&amp;$C$1,Locações!$I:$I,"Orçamento"))</f>
        <v/>
      </c>
      <c r="G61">
        <f>IF(A61="","",C61-D61-E61)</f>
        <v/>
      </c>
      <c r="H61">
        <f>IF(A61="","",IF(G61&lt;0,IF(G61=-1,"Falta 1","Faltam "&amp;-G61)&amp;" no confirmado",IF(G61-F61&lt;0,"Só sobra se um orçamento cair","OK")))</f>
        <v/>
      </c>
    </row>
    <row r="62">
      <c r="A62">
        <f>IF(Equipamentos!A60="","",Equipamentos!A60)</f>
        <v/>
      </c>
      <c r="B62">
        <f>IF(A62="","",Equipamentos!B60)</f>
        <v/>
      </c>
      <c r="C62">
        <f>IF(A62="","",N(Equipamentos!D60))</f>
        <v/>
      </c>
      <c r="D62">
        <f>IF(A62="","",N(Equipamentos!E60))</f>
        <v/>
      </c>
      <c r="E62">
        <f>IF(A62="","",SUMIFS(Locações!$H:$H,Locações!$F:$F,$A62,Locações!$D:$D,"&lt;="&amp;$C$1,Locações!$E:$E,"&gt;="&amp;$C$1,Locações!$I:$I,"Confirmado"))</f>
        <v/>
      </c>
      <c r="F62">
        <f>IF(A62="","",SUMIFS(Locações!$H:$H,Locações!$F:$F,$A62,Locações!$D:$D,"&lt;="&amp;$C$1,Locações!$E:$E,"&gt;="&amp;$C$1,Locações!$I:$I,"Orçamento"))</f>
        <v/>
      </c>
      <c r="G62">
        <f>IF(A62="","",C62-D62-E62)</f>
        <v/>
      </c>
      <c r="H62">
        <f>IF(A62="","",IF(G62&lt;0,IF(G62=-1,"Falta 1","Faltam "&amp;-G62)&amp;" no confirmado",IF(G62-F62&lt;0,"Só sobra se um orçamento cair","OK")))</f>
        <v/>
      </c>
    </row>
    <row r="63">
      <c r="A63">
        <f>IF(Equipamentos!A61="","",Equipamentos!A61)</f>
        <v/>
      </c>
      <c r="B63">
        <f>IF(A63="","",Equipamentos!B61)</f>
        <v/>
      </c>
      <c r="C63">
        <f>IF(A63="","",N(Equipamentos!D61))</f>
        <v/>
      </c>
      <c r="D63">
        <f>IF(A63="","",N(Equipamentos!E61))</f>
        <v/>
      </c>
      <c r="E63">
        <f>IF(A63="","",SUMIFS(Locações!$H:$H,Locações!$F:$F,$A63,Locações!$D:$D,"&lt;="&amp;$C$1,Locações!$E:$E,"&gt;="&amp;$C$1,Locações!$I:$I,"Confirmado"))</f>
        <v/>
      </c>
      <c r="F63">
        <f>IF(A63="","",SUMIFS(Locações!$H:$H,Locações!$F:$F,$A63,Locações!$D:$D,"&lt;="&amp;$C$1,Locações!$E:$E,"&gt;="&amp;$C$1,Locações!$I:$I,"Orçamento"))</f>
        <v/>
      </c>
      <c r="G63">
        <f>IF(A63="","",C63-D63-E63)</f>
        <v/>
      </c>
      <c r="H63">
        <f>IF(A63="","",IF(G63&lt;0,IF(G63=-1,"Falta 1","Faltam "&amp;-G63)&amp;" no confirmado",IF(G63-F63&lt;0,"Só sobra se um orçamento cair","OK")))</f>
        <v/>
      </c>
    </row>
    <row r="64">
      <c r="A64">
        <f>IF(Equipamentos!A62="","",Equipamentos!A62)</f>
        <v/>
      </c>
      <c r="B64">
        <f>IF(A64="","",Equipamentos!B62)</f>
        <v/>
      </c>
      <c r="C64">
        <f>IF(A64="","",N(Equipamentos!D62))</f>
        <v/>
      </c>
      <c r="D64">
        <f>IF(A64="","",N(Equipamentos!E62))</f>
        <v/>
      </c>
      <c r="E64">
        <f>IF(A64="","",SUMIFS(Locações!$H:$H,Locações!$F:$F,$A64,Locações!$D:$D,"&lt;="&amp;$C$1,Locações!$E:$E,"&gt;="&amp;$C$1,Locações!$I:$I,"Confirmado"))</f>
        <v/>
      </c>
      <c r="F64">
        <f>IF(A64="","",SUMIFS(Locações!$H:$H,Locações!$F:$F,$A64,Locações!$D:$D,"&lt;="&amp;$C$1,Locações!$E:$E,"&gt;="&amp;$C$1,Locações!$I:$I,"Orçamento"))</f>
        <v/>
      </c>
      <c r="G64">
        <f>IF(A64="","",C64-D64-E64)</f>
        <v/>
      </c>
      <c r="H64">
        <f>IF(A64="","",IF(G64&lt;0,IF(G64=-1,"Falta 1","Faltam "&amp;-G64)&amp;" no confirmado",IF(G64-F64&lt;0,"Só sobra se um orçamento cair","OK")))</f>
        <v/>
      </c>
    </row>
    <row r="65">
      <c r="A65">
        <f>IF(Equipamentos!A63="","",Equipamentos!A63)</f>
        <v/>
      </c>
      <c r="B65">
        <f>IF(A65="","",Equipamentos!B63)</f>
        <v/>
      </c>
      <c r="C65">
        <f>IF(A65="","",N(Equipamentos!D63))</f>
        <v/>
      </c>
      <c r="D65">
        <f>IF(A65="","",N(Equipamentos!E63))</f>
        <v/>
      </c>
      <c r="E65">
        <f>IF(A65="","",SUMIFS(Locações!$H:$H,Locações!$F:$F,$A65,Locações!$D:$D,"&lt;="&amp;$C$1,Locações!$E:$E,"&gt;="&amp;$C$1,Locações!$I:$I,"Confirmado"))</f>
        <v/>
      </c>
      <c r="F65">
        <f>IF(A65="","",SUMIFS(Locações!$H:$H,Locações!$F:$F,$A65,Locações!$D:$D,"&lt;="&amp;$C$1,Locações!$E:$E,"&gt;="&amp;$C$1,Locações!$I:$I,"Orçamento"))</f>
        <v/>
      </c>
      <c r="G65">
        <f>IF(A65="","",C65-D65-E65)</f>
        <v/>
      </c>
      <c r="H65">
        <f>IF(A65="","",IF(G65&lt;0,IF(G65=-1,"Falta 1","Faltam "&amp;-G65)&amp;" no confirmado",IF(G65-F65&lt;0,"Só sobra se um orçamento cair","OK")))</f>
        <v/>
      </c>
    </row>
    <row r="66">
      <c r="A66">
        <f>IF(Equipamentos!A64="","",Equipamentos!A64)</f>
        <v/>
      </c>
      <c r="B66">
        <f>IF(A66="","",Equipamentos!B64)</f>
        <v/>
      </c>
      <c r="C66">
        <f>IF(A66="","",N(Equipamentos!D64))</f>
        <v/>
      </c>
      <c r="D66">
        <f>IF(A66="","",N(Equipamentos!E64))</f>
        <v/>
      </c>
      <c r="E66">
        <f>IF(A66="","",SUMIFS(Locações!$H:$H,Locações!$F:$F,$A66,Locações!$D:$D,"&lt;="&amp;$C$1,Locações!$E:$E,"&gt;="&amp;$C$1,Locações!$I:$I,"Confirmado"))</f>
        <v/>
      </c>
      <c r="F66">
        <f>IF(A66="","",SUMIFS(Locações!$H:$H,Locações!$F:$F,$A66,Locações!$D:$D,"&lt;="&amp;$C$1,Locações!$E:$E,"&gt;="&amp;$C$1,Locações!$I:$I,"Orçamento"))</f>
        <v/>
      </c>
      <c r="G66">
        <f>IF(A66="","",C66-D66-E66)</f>
        <v/>
      </c>
      <c r="H66">
        <f>IF(A66="","",IF(G66&lt;0,IF(G66=-1,"Falta 1","Faltam "&amp;-G66)&amp;" no confirmado",IF(G66-F66&lt;0,"Só sobra se um orçamento cair","OK")))</f>
        <v/>
      </c>
    </row>
    <row r="67">
      <c r="A67">
        <f>IF(Equipamentos!A65="","",Equipamentos!A65)</f>
        <v/>
      </c>
      <c r="B67">
        <f>IF(A67="","",Equipamentos!B65)</f>
        <v/>
      </c>
      <c r="C67">
        <f>IF(A67="","",N(Equipamentos!D65))</f>
        <v/>
      </c>
      <c r="D67">
        <f>IF(A67="","",N(Equipamentos!E65))</f>
        <v/>
      </c>
      <c r="E67">
        <f>IF(A67="","",SUMIFS(Locações!$H:$H,Locações!$F:$F,$A67,Locações!$D:$D,"&lt;="&amp;$C$1,Locações!$E:$E,"&gt;="&amp;$C$1,Locações!$I:$I,"Confirmado"))</f>
        <v/>
      </c>
      <c r="F67">
        <f>IF(A67="","",SUMIFS(Locações!$H:$H,Locações!$F:$F,$A67,Locações!$D:$D,"&lt;="&amp;$C$1,Locações!$E:$E,"&gt;="&amp;$C$1,Locações!$I:$I,"Orçamento"))</f>
        <v/>
      </c>
      <c r="G67">
        <f>IF(A67="","",C67-D67-E67)</f>
        <v/>
      </c>
      <c r="H67">
        <f>IF(A67="","",IF(G67&lt;0,IF(G67=-1,"Falta 1","Faltam "&amp;-G67)&amp;" no confirmado",IF(G67-F67&lt;0,"Só sobra se um orçamento cair","OK")))</f>
        <v/>
      </c>
    </row>
    <row r="68">
      <c r="A68">
        <f>IF(Equipamentos!A66="","",Equipamentos!A66)</f>
        <v/>
      </c>
      <c r="B68">
        <f>IF(A68="","",Equipamentos!B66)</f>
        <v/>
      </c>
      <c r="C68">
        <f>IF(A68="","",N(Equipamentos!D66))</f>
        <v/>
      </c>
      <c r="D68">
        <f>IF(A68="","",N(Equipamentos!E66))</f>
        <v/>
      </c>
      <c r="E68">
        <f>IF(A68="","",SUMIFS(Locações!$H:$H,Locações!$F:$F,$A68,Locações!$D:$D,"&lt;="&amp;$C$1,Locações!$E:$E,"&gt;="&amp;$C$1,Locações!$I:$I,"Confirmado"))</f>
        <v/>
      </c>
      <c r="F68">
        <f>IF(A68="","",SUMIFS(Locações!$H:$H,Locações!$F:$F,$A68,Locações!$D:$D,"&lt;="&amp;$C$1,Locações!$E:$E,"&gt;="&amp;$C$1,Locações!$I:$I,"Orçamento"))</f>
        <v/>
      </c>
      <c r="G68">
        <f>IF(A68="","",C68-D68-E68)</f>
        <v/>
      </c>
      <c r="H68">
        <f>IF(A68="","",IF(G68&lt;0,IF(G68=-1,"Falta 1","Faltam "&amp;-G68)&amp;" no confirmado",IF(G68-F68&lt;0,"Só sobra se um orçamento cair","OK")))</f>
        <v/>
      </c>
    </row>
    <row r="69">
      <c r="A69">
        <f>IF(Equipamentos!A67="","",Equipamentos!A67)</f>
        <v/>
      </c>
      <c r="B69">
        <f>IF(A69="","",Equipamentos!B67)</f>
        <v/>
      </c>
      <c r="C69">
        <f>IF(A69="","",N(Equipamentos!D67))</f>
        <v/>
      </c>
      <c r="D69">
        <f>IF(A69="","",N(Equipamentos!E67))</f>
        <v/>
      </c>
      <c r="E69">
        <f>IF(A69="","",SUMIFS(Locações!$H:$H,Locações!$F:$F,$A69,Locações!$D:$D,"&lt;="&amp;$C$1,Locações!$E:$E,"&gt;="&amp;$C$1,Locações!$I:$I,"Confirmado"))</f>
        <v/>
      </c>
      <c r="F69">
        <f>IF(A69="","",SUMIFS(Locações!$H:$H,Locações!$F:$F,$A69,Locações!$D:$D,"&lt;="&amp;$C$1,Locações!$E:$E,"&gt;="&amp;$C$1,Locações!$I:$I,"Orçamento"))</f>
        <v/>
      </c>
      <c r="G69">
        <f>IF(A69="","",C69-D69-E69)</f>
        <v/>
      </c>
      <c r="H69">
        <f>IF(A69="","",IF(G69&lt;0,IF(G69=-1,"Falta 1","Faltam "&amp;-G69)&amp;" no confirmado",IF(G69-F69&lt;0,"Só sobra se um orçamento cair","OK")))</f>
        <v/>
      </c>
    </row>
    <row r="70">
      <c r="A70">
        <f>IF(Equipamentos!A68="","",Equipamentos!A68)</f>
        <v/>
      </c>
      <c r="B70">
        <f>IF(A70="","",Equipamentos!B68)</f>
        <v/>
      </c>
      <c r="C70">
        <f>IF(A70="","",N(Equipamentos!D68))</f>
        <v/>
      </c>
      <c r="D70">
        <f>IF(A70="","",N(Equipamentos!E68))</f>
        <v/>
      </c>
      <c r="E70">
        <f>IF(A70="","",SUMIFS(Locações!$H:$H,Locações!$F:$F,$A70,Locações!$D:$D,"&lt;="&amp;$C$1,Locações!$E:$E,"&gt;="&amp;$C$1,Locações!$I:$I,"Confirmado"))</f>
        <v/>
      </c>
      <c r="F70">
        <f>IF(A70="","",SUMIFS(Locações!$H:$H,Locações!$F:$F,$A70,Locações!$D:$D,"&lt;="&amp;$C$1,Locações!$E:$E,"&gt;="&amp;$C$1,Locações!$I:$I,"Orçamento"))</f>
        <v/>
      </c>
      <c r="G70">
        <f>IF(A70="","",C70-D70-E70)</f>
        <v/>
      </c>
      <c r="H70">
        <f>IF(A70="","",IF(G70&lt;0,IF(G70=-1,"Falta 1","Faltam "&amp;-G70)&amp;" no confirmado",IF(G70-F70&lt;0,"Só sobra se um orçamento cair","OK")))</f>
        <v/>
      </c>
    </row>
    <row r="71">
      <c r="A71">
        <f>IF(Equipamentos!A69="","",Equipamentos!A69)</f>
        <v/>
      </c>
      <c r="B71">
        <f>IF(A71="","",Equipamentos!B69)</f>
        <v/>
      </c>
      <c r="C71">
        <f>IF(A71="","",N(Equipamentos!D69))</f>
        <v/>
      </c>
      <c r="D71">
        <f>IF(A71="","",N(Equipamentos!E69))</f>
        <v/>
      </c>
      <c r="E71">
        <f>IF(A71="","",SUMIFS(Locações!$H:$H,Locações!$F:$F,$A71,Locações!$D:$D,"&lt;="&amp;$C$1,Locações!$E:$E,"&gt;="&amp;$C$1,Locações!$I:$I,"Confirmado"))</f>
        <v/>
      </c>
      <c r="F71">
        <f>IF(A71="","",SUMIFS(Locações!$H:$H,Locações!$F:$F,$A71,Locações!$D:$D,"&lt;="&amp;$C$1,Locações!$E:$E,"&gt;="&amp;$C$1,Locações!$I:$I,"Orçamento"))</f>
        <v/>
      </c>
      <c r="G71">
        <f>IF(A71="","",C71-D71-E71)</f>
        <v/>
      </c>
      <c r="H71">
        <f>IF(A71="","",IF(G71&lt;0,IF(G71=-1,"Falta 1","Faltam "&amp;-G71)&amp;" no confirmado",IF(G71-F71&lt;0,"Só sobra se um orçamento cair","OK")))</f>
        <v/>
      </c>
    </row>
    <row r="72">
      <c r="A72">
        <f>IF(Equipamentos!A70="","",Equipamentos!A70)</f>
        <v/>
      </c>
      <c r="B72">
        <f>IF(A72="","",Equipamentos!B70)</f>
        <v/>
      </c>
      <c r="C72">
        <f>IF(A72="","",N(Equipamentos!D70))</f>
        <v/>
      </c>
      <c r="D72">
        <f>IF(A72="","",N(Equipamentos!E70))</f>
        <v/>
      </c>
      <c r="E72">
        <f>IF(A72="","",SUMIFS(Locações!$H:$H,Locações!$F:$F,$A72,Locações!$D:$D,"&lt;="&amp;$C$1,Locações!$E:$E,"&gt;="&amp;$C$1,Locações!$I:$I,"Confirmado"))</f>
        <v/>
      </c>
      <c r="F72">
        <f>IF(A72="","",SUMIFS(Locações!$H:$H,Locações!$F:$F,$A72,Locações!$D:$D,"&lt;="&amp;$C$1,Locações!$E:$E,"&gt;="&amp;$C$1,Locações!$I:$I,"Orçamento"))</f>
        <v/>
      </c>
      <c r="G72">
        <f>IF(A72="","",C72-D72-E72)</f>
        <v/>
      </c>
      <c r="H72">
        <f>IF(A72="","",IF(G72&lt;0,IF(G72=-1,"Falta 1","Faltam "&amp;-G72)&amp;" no confirmado",IF(G72-F72&lt;0,"Só sobra se um orçamento cair","OK")))</f>
        <v/>
      </c>
    </row>
    <row r="73">
      <c r="A73">
        <f>IF(Equipamentos!A71="","",Equipamentos!A71)</f>
        <v/>
      </c>
      <c r="B73">
        <f>IF(A73="","",Equipamentos!B71)</f>
        <v/>
      </c>
      <c r="C73">
        <f>IF(A73="","",N(Equipamentos!D71))</f>
        <v/>
      </c>
      <c r="D73">
        <f>IF(A73="","",N(Equipamentos!E71))</f>
        <v/>
      </c>
      <c r="E73">
        <f>IF(A73="","",SUMIFS(Locações!$H:$H,Locações!$F:$F,$A73,Locações!$D:$D,"&lt;="&amp;$C$1,Locações!$E:$E,"&gt;="&amp;$C$1,Locações!$I:$I,"Confirmado"))</f>
        <v/>
      </c>
      <c r="F73">
        <f>IF(A73="","",SUMIFS(Locações!$H:$H,Locações!$F:$F,$A73,Locações!$D:$D,"&lt;="&amp;$C$1,Locações!$E:$E,"&gt;="&amp;$C$1,Locações!$I:$I,"Orçamento"))</f>
        <v/>
      </c>
      <c r="G73">
        <f>IF(A73="","",C73-D73-E73)</f>
        <v/>
      </c>
      <c r="H73">
        <f>IF(A73="","",IF(G73&lt;0,IF(G73=-1,"Falta 1","Faltam "&amp;-G73)&amp;" no confirmado",IF(G73-F73&lt;0,"Só sobra se um orçamento cair","OK")))</f>
        <v/>
      </c>
    </row>
    <row r="74">
      <c r="A74">
        <f>IF(Equipamentos!A72="","",Equipamentos!A72)</f>
        <v/>
      </c>
      <c r="B74">
        <f>IF(A74="","",Equipamentos!B72)</f>
        <v/>
      </c>
      <c r="C74">
        <f>IF(A74="","",N(Equipamentos!D72))</f>
        <v/>
      </c>
      <c r="D74">
        <f>IF(A74="","",N(Equipamentos!E72))</f>
        <v/>
      </c>
      <c r="E74">
        <f>IF(A74="","",SUMIFS(Locações!$H:$H,Locações!$F:$F,$A74,Locações!$D:$D,"&lt;="&amp;$C$1,Locações!$E:$E,"&gt;="&amp;$C$1,Locações!$I:$I,"Confirmado"))</f>
        <v/>
      </c>
      <c r="F74">
        <f>IF(A74="","",SUMIFS(Locações!$H:$H,Locações!$F:$F,$A74,Locações!$D:$D,"&lt;="&amp;$C$1,Locações!$E:$E,"&gt;="&amp;$C$1,Locações!$I:$I,"Orçamento"))</f>
        <v/>
      </c>
      <c r="G74">
        <f>IF(A74="","",C74-D74-E74)</f>
        <v/>
      </c>
      <c r="H74">
        <f>IF(A74="","",IF(G74&lt;0,IF(G74=-1,"Falta 1","Faltam "&amp;-G74)&amp;" no confirmado",IF(G74-F74&lt;0,"Só sobra se um orçamento cair","OK")))</f>
        <v/>
      </c>
    </row>
    <row r="75">
      <c r="A75">
        <f>IF(Equipamentos!A73="","",Equipamentos!A73)</f>
        <v/>
      </c>
      <c r="B75">
        <f>IF(A75="","",Equipamentos!B73)</f>
        <v/>
      </c>
      <c r="C75">
        <f>IF(A75="","",N(Equipamentos!D73))</f>
        <v/>
      </c>
      <c r="D75">
        <f>IF(A75="","",N(Equipamentos!E73))</f>
        <v/>
      </c>
      <c r="E75">
        <f>IF(A75="","",SUMIFS(Locações!$H:$H,Locações!$F:$F,$A75,Locações!$D:$D,"&lt;="&amp;$C$1,Locações!$E:$E,"&gt;="&amp;$C$1,Locações!$I:$I,"Confirmado"))</f>
        <v/>
      </c>
      <c r="F75">
        <f>IF(A75="","",SUMIFS(Locações!$H:$H,Locações!$F:$F,$A75,Locações!$D:$D,"&lt;="&amp;$C$1,Locações!$E:$E,"&gt;="&amp;$C$1,Locações!$I:$I,"Orçamento"))</f>
        <v/>
      </c>
      <c r="G75">
        <f>IF(A75="","",C75-D75-E75)</f>
        <v/>
      </c>
      <c r="H75">
        <f>IF(A75="","",IF(G75&lt;0,IF(G75=-1,"Falta 1","Faltam "&amp;-G75)&amp;" no confirmado",IF(G75-F75&lt;0,"Só sobra se um orçamento cair","OK")))</f>
        <v/>
      </c>
    </row>
    <row r="76">
      <c r="A76">
        <f>IF(Equipamentos!A74="","",Equipamentos!A74)</f>
        <v/>
      </c>
      <c r="B76">
        <f>IF(A76="","",Equipamentos!B74)</f>
        <v/>
      </c>
      <c r="C76">
        <f>IF(A76="","",N(Equipamentos!D74))</f>
        <v/>
      </c>
      <c r="D76">
        <f>IF(A76="","",N(Equipamentos!E74))</f>
        <v/>
      </c>
      <c r="E76">
        <f>IF(A76="","",SUMIFS(Locações!$H:$H,Locações!$F:$F,$A76,Locações!$D:$D,"&lt;="&amp;$C$1,Locações!$E:$E,"&gt;="&amp;$C$1,Locações!$I:$I,"Confirmado"))</f>
        <v/>
      </c>
      <c r="F76">
        <f>IF(A76="","",SUMIFS(Locações!$H:$H,Locações!$F:$F,$A76,Locações!$D:$D,"&lt;="&amp;$C$1,Locações!$E:$E,"&gt;="&amp;$C$1,Locações!$I:$I,"Orçamento"))</f>
        <v/>
      </c>
      <c r="G76">
        <f>IF(A76="","",C76-D76-E76)</f>
        <v/>
      </c>
      <c r="H76">
        <f>IF(A76="","",IF(G76&lt;0,IF(G76=-1,"Falta 1","Faltam "&amp;-G76)&amp;" no confirmado",IF(G76-F76&lt;0,"Só sobra se um orçamento cair","OK")))</f>
        <v/>
      </c>
    </row>
    <row r="77">
      <c r="A77">
        <f>IF(Equipamentos!A75="","",Equipamentos!A75)</f>
        <v/>
      </c>
      <c r="B77">
        <f>IF(A77="","",Equipamentos!B75)</f>
        <v/>
      </c>
      <c r="C77">
        <f>IF(A77="","",N(Equipamentos!D75))</f>
        <v/>
      </c>
      <c r="D77">
        <f>IF(A77="","",N(Equipamentos!E75))</f>
        <v/>
      </c>
      <c r="E77">
        <f>IF(A77="","",SUMIFS(Locações!$H:$H,Locações!$F:$F,$A77,Locações!$D:$D,"&lt;="&amp;$C$1,Locações!$E:$E,"&gt;="&amp;$C$1,Locações!$I:$I,"Confirmado"))</f>
        <v/>
      </c>
      <c r="F77">
        <f>IF(A77="","",SUMIFS(Locações!$H:$H,Locações!$F:$F,$A77,Locações!$D:$D,"&lt;="&amp;$C$1,Locações!$E:$E,"&gt;="&amp;$C$1,Locações!$I:$I,"Orçamento"))</f>
        <v/>
      </c>
      <c r="G77">
        <f>IF(A77="","",C77-D77-E77)</f>
        <v/>
      </c>
      <c r="H77">
        <f>IF(A77="","",IF(G77&lt;0,IF(G77=-1,"Falta 1","Faltam "&amp;-G77)&amp;" no confirmado",IF(G77-F77&lt;0,"Só sobra se um orçamento cair","OK")))</f>
        <v/>
      </c>
    </row>
    <row r="78">
      <c r="A78">
        <f>IF(Equipamentos!A76="","",Equipamentos!A76)</f>
        <v/>
      </c>
      <c r="B78">
        <f>IF(A78="","",Equipamentos!B76)</f>
        <v/>
      </c>
      <c r="C78">
        <f>IF(A78="","",N(Equipamentos!D76))</f>
        <v/>
      </c>
      <c r="D78">
        <f>IF(A78="","",N(Equipamentos!E76))</f>
        <v/>
      </c>
      <c r="E78">
        <f>IF(A78="","",SUMIFS(Locações!$H:$H,Locações!$F:$F,$A78,Locações!$D:$D,"&lt;="&amp;$C$1,Locações!$E:$E,"&gt;="&amp;$C$1,Locações!$I:$I,"Confirmado"))</f>
        <v/>
      </c>
      <c r="F78">
        <f>IF(A78="","",SUMIFS(Locações!$H:$H,Locações!$F:$F,$A78,Locações!$D:$D,"&lt;="&amp;$C$1,Locações!$E:$E,"&gt;="&amp;$C$1,Locações!$I:$I,"Orçamento"))</f>
        <v/>
      </c>
      <c r="G78">
        <f>IF(A78="","",C78-D78-E78)</f>
        <v/>
      </c>
      <c r="H78">
        <f>IF(A78="","",IF(G78&lt;0,IF(G78=-1,"Falta 1","Faltam "&amp;-G78)&amp;" no confirmado",IF(G78-F78&lt;0,"Só sobra se um orçamento cair","OK")))</f>
        <v/>
      </c>
    </row>
    <row r="79">
      <c r="A79">
        <f>IF(Equipamentos!A77="","",Equipamentos!A77)</f>
        <v/>
      </c>
      <c r="B79">
        <f>IF(A79="","",Equipamentos!B77)</f>
        <v/>
      </c>
      <c r="C79">
        <f>IF(A79="","",N(Equipamentos!D77))</f>
        <v/>
      </c>
      <c r="D79">
        <f>IF(A79="","",N(Equipamentos!E77))</f>
        <v/>
      </c>
      <c r="E79">
        <f>IF(A79="","",SUMIFS(Locações!$H:$H,Locações!$F:$F,$A79,Locações!$D:$D,"&lt;="&amp;$C$1,Locações!$E:$E,"&gt;="&amp;$C$1,Locações!$I:$I,"Confirmado"))</f>
        <v/>
      </c>
      <c r="F79">
        <f>IF(A79="","",SUMIFS(Locações!$H:$H,Locações!$F:$F,$A79,Locações!$D:$D,"&lt;="&amp;$C$1,Locações!$E:$E,"&gt;="&amp;$C$1,Locações!$I:$I,"Orçamento"))</f>
        <v/>
      </c>
      <c r="G79">
        <f>IF(A79="","",C79-D79-E79)</f>
        <v/>
      </c>
      <c r="H79">
        <f>IF(A79="","",IF(G79&lt;0,IF(G79=-1,"Falta 1","Faltam "&amp;-G79)&amp;" no confirmado",IF(G79-F79&lt;0,"Só sobra se um orçamento cair","OK")))</f>
        <v/>
      </c>
    </row>
    <row r="80">
      <c r="A80">
        <f>IF(Equipamentos!A78="","",Equipamentos!A78)</f>
        <v/>
      </c>
      <c r="B80">
        <f>IF(A80="","",Equipamentos!B78)</f>
        <v/>
      </c>
      <c r="C80">
        <f>IF(A80="","",N(Equipamentos!D78))</f>
        <v/>
      </c>
      <c r="D80">
        <f>IF(A80="","",N(Equipamentos!E78))</f>
        <v/>
      </c>
      <c r="E80">
        <f>IF(A80="","",SUMIFS(Locações!$H:$H,Locações!$F:$F,$A80,Locações!$D:$D,"&lt;="&amp;$C$1,Locações!$E:$E,"&gt;="&amp;$C$1,Locações!$I:$I,"Confirmado"))</f>
        <v/>
      </c>
      <c r="F80">
        <f>IF(A80="","",SUMIFS(Locações!$H:$H,Locações!$F:$F,$A80,Locações!$D:$D,"&lt;="&amp;$C$1,Locações!$E:$E,"&gt;="&amp;$C$1,Locações!$I:$I,"Orçamento"))</f>
        <v/>
      </c>
      <c r="G80">
        <f>IF(A80="","",C80-D80-E80)</f>
        <v/>
      </c>
      <c r="H80">
        <f>IF(A80="","",IF(G80&lt;0,IF(G80=-1,"Falta 1","Faltam "&amp;-G80)&amp;" no confirmado",IF(G80-F80&lt;0,"Só sobra se um orçamento cair","OK")))</f>
        <v/>
      </c>
    </row>
    <row r="81">
      <c r="A81">
        <f>IF(Equipamentos!A79="","",Equipamentos!A79)</f>
        <v/>
      </c>
      <c r="B81">
        <f>IF(A81="","",Equipamentos!B79)</f>
        <v/>
      </c>
      <c r="C81">
        <f>IF(A81="","",N(Equipamentos!D79))</f>
        <v/>
      </c>
      <c r="D81">
        <f>IF(A81="","",N(Equipamentos!E79))</f>
        <v/>
      </c>
      <c r="E81">
        <f>IF(A81="","",SUMIFS(Locações!$H:$H,Locações!$F:$F,$A81,Locações!$D:$D,"&lt;="&amp;$C$1,Locações!$E:$E,"&gt;="&amp;$C$1,Locações!$I:$I,"Confirmado"))</f>
        <v/>
      </c>
      <c r="F81">
        <f>IF(A81="","",SUMIFS(Locações!$H:$H,Locações!$F:$F,$A81,Locações!$D:$D,"&lt;="&amp;$C$1,Locações!$E:$E,"&gt;="&amp;$C$1,Locações!$I:$I,"Orçamento"))</f>
        <v/>
      </c>
      <c r="G81">
        <f>IF(A81="","",C81-D81-E81)</f>
        <v/>
      </c>
      <c r="H81">
        <f>IF(A81="","",IF(G81&lt;0,IF(G81=-1,"Falta 1","Faltam "&amp;-G81)&amp;" no confirmado",IF(G81-F81&lt;0,"Só sobra se um orçamento cair","OK")))</f>
        <v/>
      </c>
    </row>
    <row r="82">
      <c r="A82">
        <f>IF(Equipamentos!A80="","",Equipamentos!A80)</f>
        <v/>
      </c>
      <c r="B82">
        <f>IF(A82="","",Equipamentos!B80)</f>
        <v/>
      </c>
      <c r="C82">
        <f>IF(A82="","",N(Equipamentos!D80))</f>
        <v/>
      </c>
      <c r="D82">
        <f>IF(A82="","",N(Equipamentos!E80))</f>
        <v/>
      </c>
      <c r="E82">
        <f>IF(A82="","",SUMIFS(Locações!$H:$H,Locações!$F:$F,$A82,Locações!$D:$D,"&lt;="&amp;$C$1,Locações!$E:$E,"&gt;="&amp;$C$1,Locações!$I:$I,"Confirmado"))</f>
        <v/>
      </c>
      <c r="F82">
        <f>IF(A82="","",SUMIFS(Locações!$H:$H,Locações!$F:$F,$A82,Locações!$D:$D,"&lt;="&amp;$C$1,Locações!$E:$E,"&gt;="&amp;$C$1,Locações!$I:$I,"Orçamento"))</f>
        <v/>
      </c>
      <c r="G82">
        <f>IF(A82="","",C82-D82-E82)</f>
        <v/>
      </c>
      <c r="H82">
        <f>IF(A82="","",IF(G82&lt;0,IF(G82=-1,"Falta 1","Faltam "&amp;-G82)&amp;" no confirmado",IF(G82-F82&lt;0,"Só sobra se um orçamento cair","OK")))</f>
        <v/>
      </c>
    </row>
    <row r="83">
      <c r="A83">
        <f>IF(Equipamentos!A81="","",Equipamentos!A81)</f>
        <v/>
      </c>
      <c r="B83">
        <f>IF(A83="","",Equipamentos!B81)</f>
        <v/>
      </c>
      <c r="C83">
        <f>IF(A83="","",N(Equipamentos!D81))</f>
        <v/>
      </c>
      <c r="D83">
        <f>IF(A83="","",N(Equipamentos!E81))</f>
        <v/>
      </c>
      <c r="E83">
        <f>IF(A83="","",SUMIFS(Locações!$H:$H,Locações!$F:$F,$A83,Locações!$D:$D,"&lt;="&amp;$C$1,Locações!$E:$E,"&gt;="&amp;$C$1,Locações!$I:$I,"Confirmado"))</f>
        <v/>
      </c>
      <c r="F83">
        <f>IF(A83="","",SUMIFS(Locações!$H:$H,Locações!$F:$F,$A83,Locações!$D:$D,"&lt;="&amp;$C$1,Locações!$E:$E,"&gt;="&amp;$C$1,Locações!$I:$I,"Orçamento"))</f>
        <v/>
      </c>
      <c r="G83">
        <f>IF(A83="","",C83-D83-E83)</f>
        <v/>
      </c>
      <c r="H83">
        <f>IF(A83="","",IF(G83&lt;0,IF(G83=-1,"Falta 1","Faltam "&amp;-G83)&amp;" no confirmado",IF(G83-F83&lt;0,"Só sobra se um orçamento cair","OK")))</f>
        <v/>
      </c>
    </row>
    <row r="84">
      <c r="A84">
        <f>IF(Equipamentos!A82="","",Equipamentos!A82)</f>
        <v/>
      </c>
      <c r="B84">
        <f>IF(A84="","",Equipamentos!B82)</f>
        <v/>
      </c>
      <c r="C84">
        <f>IF(A84="","",N(Equipamentos!D82))</f>
        <v/>
      </c>
      <c r="D84">
        <f>IF(A84="","",N(Equipamentos!E82))</f>
        <v/>
      </c>
      <c r="E84">
        <f>IF(A84="","",SUMIFS(Locações!$H:$H,Locações!$F:$F,$A84,Locações!$D:$D,"&lt;="&amp;$C$1,Locações!$E:$E,"&gt;="&amp;$C$1,Locações!$I:$I,"Confirmado"))</f>
        <v/>
      </c>
      <c r="F84">
        <f>IF(A84="","",SUMIFS(Locações!$H:$H,Locações!$F:$F,$A84,Locações!$D:$D,"&lt;="&amp;$C$1,Locações!$E:$E,"&gt;="&amp;$C$1,Locações!$I:$I,"Orçamento"))</f>
        <v/>
      </c>
      <c r="G84">
        <f>IF(A84="","",C84-D84-E84)</f>
        <v/>
      </c>
      <c r="H84">
        <f>IF(A84="","",IF(G84&lt;0,IF(G84=-1,"Falta 1","Faltam "&amp;-G84)&amp;" no confirmado",IF(G84-F84&lt;0,"Só sobra se um orçamento cair","OK")))</f>
        <v/>
      </c>
    </row>
    <row r="85">
      <c r="A85">
        <f>IF(Equipamentos!A83="","",Equipamentos!A83)</f>
        <v/>
      </c>
      <c r="B85">
        <f>IF(A85="","",Equipamentos!B83)</f>
        <v/>
      </c>
      <c r="C85">
        <f>IF(A85="","",N(Equipamentos!D83))</f>
        <v/>
      </c>
      <c r="D85">
        <f>IF(A85="","",N(Equipamentos!E83))</f>
        <v/>
      </c>
      <c r="E85">
        <f>IF(A85="","",SUMIFS(Locações!$H:$H,Locações!$F:$F,$A85,Locações!$D:$D,"&lt;="&amp;$C$1,Locações!$E:$E,"&gt;="&amp;$C$1,Locações!$I:$I,"Confirmado"))</f>
        <v/>
      </c>
      <c r="F85">
        <f>IF(A85="","",SUMIFS(Locações!$H:$H,Locações!$F:$F,$A85,Locações!$D:$D,"&lt;="&amp;$C$1,Locações!$E:$E,"&gt;="&amp;$C$1,Locações!$I:$I,"Orçamento"))</f>
        <v/>
      </c>
      <c r="G85">
        <f>IF(A85="","",C85-D85-E85)</f>
        <v/>
      </c>
      <c r="H85">
        <f>IF(A85="","",IF(G85&lt;0,IF(G85=-1,"Falta 1","Faltam "&amp;-G85)&amp;" no confirmado",IF(G85-F85&lt;0,"Só sobra se um orçamento cair","OK")))</f>
        <v/>
      </c>
    </row>
    <row r="86">
      <c r="A86">
        <f>IF(Equipamentos!A84="","",Equipamentos!A84)</f>
        <v/>
      </c>
      <c r="B86">
        <f>IF(A86="","",Equipamentos!B84)</f>
        <v/>
      </c>
      <c r="C86">
        <f>IF(A86="","",N(Equipamentos!D84))</f>
        <v/>
      </c>
      <c r="D86">
        <f>IF(A86="","",N(Equipamentos!E84))</f>
        <v/>
      </c>
      <c r="E86">
        <f>IF(A86="","",SUMIFS(Locações!$H:$H,Locações!$F:$F,$A86,Locações!$D:$D,"&lt;="&amp;$C$1,Locações!$E:$E,"&gt;="&amp;$C$1,Locações!$I:$I,"Confirmado"))</f>
        <v/>
      </c>
      <c r="F86">
        <f>IF(A86="","",SUMIFS(Locações!$H:$H,Locações!$F:$F,$A86,Locações!$D:$D,"&lt;="&amp;$C$1,Locações!$E:$E,"&gt;="&amp;$C$1,Locações!$I:$I,"Orçamento"))</f>
        <v/>
      </c>
      <c r="G86">
        <f>IF(A86="","",C86-D86-E86)</f>
        <v/>
      </c>
      <c r="H86">
        <f>IF(A86="","",IF(G86&lt;0,IF(G86=-1,"Falta 1","Faltam "&amp;-G86)&amp;" no confirmado",IF(G86-F86&lt;0,"Só sobra se um orçamento cair","OK")))</f>
        <v/>
      </c>
    </row>
    <row r="87">
      <c r="A87">
        <f>IF(Equipamentos!A85="","",Equipamentos!A85)</f>
        <v/>
      </c>
      <c r="B87">
        <f>IF(A87="","",Equipamentos!B85)</f>
        <v/>
      </c>
      <c r="C87">
        <f>IF(A87="","",N(Equipamentos!D85))</f>
        <v/>
      </c>
      <c r="D87">
        <f>IF(A87="","",N(Equipamentos!E85))</f>
        <v/>
      </c>
      <c r="E87">
        <f>IF(A87="","",SUMIFS(Locações!$H:$H,Locações!$F:$F,$A87,Locações!$D:$D,"&lt;="&amp;$C$1,Locações!$E:$E,"&gt;="&amp;$C$1,Locações!$I:$I,"Confirmado"))</f>
        <v/>
      </c>
      <c r="F87">
        <f>IF(A87="","",SUMIFS(Locações!$H:$H,Locações!$F:$F,$A87,Locações!$D:$D,"&lt;="&amp;$C$1,Locações!$E:$E,"&gt;="&amp;$C$1,Locações!$I:$I,"Orçamento"))</f>
        <v/>
      </c>
      <c r="G87">
        <f>IF(A87="","",C87-D87-E87)</f>
        <v/>
      </c>
      <c r="H87">
        <f>IF(A87="","",IF(G87&lt;0,IF(G87=-1,"Falta 1","Faltam "&amp;-G87)&amp;" no confirmado",IF(G87-F87&lt;0,"Só sobra se um orçamento cair","OK")))</f>
        <v/>
      </c>
    </row>
    <row r="88">
      <c r="A88">
        <f>IF(Equipamentos!A86="","",Equipamentos!A86)</f>
        <v/>
      </c>
      <c r="B88">
        <f>IF(A88="","",Equipamentos!B86)</f>
        <v/>
      </c>
      <c r="C88">
        <f>IF(A88="","",N(Equipamentos!D86))</f>
        <v/>
      </c>
      <c r="D88">
        <f>IF(A88="","",N(Equipamentos!E86))</f>
        <v/>
      </c>
      <c r="E88">
        <f>IF(A88="","",SUMIFS(Locações!$H:$H,Locações!$F:$F,$A88,Locações!$D:$D,"&lt;="&amp;$C$1,Locações!$E:$E,"&gt;="&amp;$C$1,Locações!$I:$I,"Confirmado"))</f>
        <v/>
      </c>
      <c r="F88">
        <f>IF(A88="","",SUMIFS(Locações!$H:$H,Locações!$F:$F,$A88,Locações!$D:$D,"&lt;="&amp;$C$1,Locações!$E:$E,"&gt;="&amp;$C$1,Locações!$I:$I,"Orçamento"))</f>
        <v/>
      </c>
      <c r="G88">
        <f>IF(A88="","",C88-D88-E88)</f>
        <v/>
      </c>
      <c r="H88">
        <f>IF(A88="","",IF(G88&lt;0,IF(G88=-1,"Falta 1","Faltam "&amp;-G88)&amp;" no confirmado",IF(G88-F88&lt;0,"Só sobra se um orçamento cair","OK")))</f>
        <v/>
      </c>
    </row>
    <row r="89">
      <c r="A89">
        <f>IF(Equipamentos!A87="","",Equipamentos!A87)</f>
        <v/>
      </c>
      <c r="B89">
        <f>IF(A89="","",Equipamentos!B87)</f>
        <v/>
      </c>
      <c r="C89">
        <f>IF(A89="","",N(Equipamentos!D87))</f>
        <v/>
      </c>
      <c r="D89">
        <f>IF(A89="","",N(Equipamentos!E87))</f>
        <v/>
      </c>
      <c r="E89">
        <f>IF(A89="","",SUMIFS(Locações!$H:$H,Locações!$F:$F,$A89,Locações!$D:$D,"&lt;="&amp;$C$1,Locações!$E:$E,"&gt;="&amp;$C$1,Locações!$I:$I,"Confirmado"))</f>
        <v/>
      </c>
      <c r="F89">
        <f>IF(A89="","",SUMIFS(Locações!$H:$H,Locações!$F:$F,$A89,Locações!$D:$D,"&lt;="&amp;$C$1,Locações!$E:$E,"&gt;="&amp;$C$1,Locações!$I:$I,"Orçamento"))</f>
        <v/>
      </c>
      <c r="G89">
        <f>IF(A89="","",C89-D89-E89)</f>
        <v/>
      </c>
      <c r="H89">
        <f>IF(A89="","",IF(G89&lt;0,IF(G89=-1,"Falta 1","Faltam "&amp;-G89)&amp;" no confirmado",IF(G89-F89&lt;0,"Só sobra se um orçamento cair","OK")))</f>
        <v/>
      </c>
    </row>
    <row r="90">
      <c r="A90">
        <f>IF(Equipamentos!A88="","",Equipamentos!A88)</f>
        <v/>
      </c>
      <c r="B90">
        <f>IF(A90="","",Equipamentos!B88)</f>
        <v/>
      </c>
      <c r="C90">
        <f>IF(A90="","",N(Equipamentos!D88))</f>
        <v/>
      </c>
      <c r="D90">
        <f>IF(A90="","",N(Equipamentos!E88))</f>
        <v/>
      </c>
      <c r="E90">
        <f>IF(A90="","",SUMIFS(Locações!$H:$H,Locações!$F:$F,$A90,Locações!$D:$D,"&lt;="&amp;$C$1,Locações!$E:$E,"&gt;="&amp;$C$1,Locações!$I:$I,"Confirmado"))</f>
        <v/>
      </c>
      <c r="F90">
        <f>IF(A90="","",SUMIFS(Locações!$H:$H,Locações!$F:$F,$A90,Locações!$D:$D,"&lt;="&amp;$C$1,Locações!$E:$E,"&gt;="&amp;$C$1,Locações!$I:$I,"Orçamento"))</f>
        <v/>
      </c>
      <c r="G90">
        <f>IF(A90="","",C90-D90-E90)</f>
        <v/>
      </c>
      <c r="H90">
        <f>IF(A90="","",IF(G90&lt;0,IF(G90=-1,"Falta 1","Faltam "&amp;-G90)&amp;" no confirmado",IF(G90-F90&lt;0,"Só sobra se um orçamento cair","OK")))</f>
        <v/>
      </c>
    </row>
    <row r="91">
      <c r="A91">
        <f>IF(Equipamentos!A89="","",Equipamentos!A89)</f>
        <v/>
      </c>
      <c r="B91">
        <f>IF(A91="","",Equipamentos!B89)</f>
        <v/>
      </c>
      <c r="C91">
        <f>IF(A91="","",N(Equipamentos!D89))</f>
        <v/>
      </c>
      <c r="D91">
        <f>IF(A91="","",N(Equipamentos!E89))</f>
        <v/>
      </c>
      <c r="E91">
        <f>IF(A91="","",SUMIFS(Locações!$H:$H,Locações!$F:$F,$A91,Locações!$D:$D,"&lt;="&amp;$C$1,Locações!$E:$E,"&gt;="&amp;$C$1,Locações!$I:$I,"Confirmado"))</f>
        <v/>
      </c>
      <c r="F91">
        <f>IF(A91="","",SUMIFS(Locações!$H:$H,Locações!$F:$F,$A91,Locações!$D:$D,"&lt;="&amp;$C$1,Locações!$E:$E,"&gt;="&amp;$C$1,Locações!$I:$I,"Orçamento"))</f>
        <v/>
      </c>
      <c r="G91">
        <f>IF(A91="","",C91-D91-E91)</f>
        <v/>
      </c>
      <c r="H91">
        <f>IF(A91="","",IF(G91&lt;0,IF(G91=-1,"Falta 1","Faltam "&amp;-G91)&amp;" no confirmado",IF(G91-F91&lt;0,"Só sobra se um orçamento cair","OK")))</f>
        <v/>
      </c>
    </row>
    <row r="92">
      <c r="A92">
        <f>IF(Equipamentos!A90="","",Equipamentos!A90)</f>
        <v/>
      </c>
      <c r="B92">
        <f>IF(A92="","",Equipamentos!B90)</f>
        <v/>
      </c>
      <c r="C92">
        <f>IF(A92="","",N(Equipamentos!D90))</f>
        <v/>
      </c>
      <c r="D92">
        <f>IF(A92="","",N(Equipamentos!E90))</f>
        <v/>
      </c>
      <c r="E92">
        <f>IF(A92="","",SUMIFS(Locações!$H:$H,Locações!$F:$F,$A92,Locações!$D:$D,"&lt;="&amp;$C$1,Locações!$E:$E,"&gt;="&amp;$C$1,Locações!$I:$I,"Confirmado"))</f>
        <v/>
      </c>
      <c r="F92">
        <f>IF(A92="","",SUMIFS(Locações!$H:$H,Locações!$F:$F,$A92,Locações!$D:$D,"&lt;="&amp;$C$1,Locações!$E:$E,"&gt;="&amp;$C$1,Locações!$I:$I,"Orçamento"))</f>
        <v/>
      </c>
      <c r="G92">
        <f>IF(A92="","",C92-D92-E92)</f>
        <v/>
      </c>
      <c r="H92">
        <f>IF(A92="","",IF(G92&lt;0,IF(G92=-1,"Falta 1","Faltam "&amp;-G92)&amp;" no confirmado",IF(G92-F92&lt;0,"Só sobra se um orçamento cair","OK")))</f>
        <v/>
      </c>
    </row>
    <row r="93">
      <c r="A93">
        <f>IF(Equipamentos!A91="","",Equipamentos!A91)</f>
        <v/>
      </c>
      <c r="B93">
        <f>IF(A93="","",Equipamentos!B91)</f>
        <v/>
      </c>
      <c r="C93">
        <f>IF(A93="","",N(Equipamentos!D91))</f>
        <v/>
      </c>
      <c r="D93">
        <f>IF(A93="","",N(Equipamentos!E91))</f>
        <v/>
      </c>
      <c r="E93">
        <f>IF(A93="","",SUMIFS(Locações!$H:$H,Locações!$F:$F,$A93,Locações!$D:$D,"&lt;="&amp;$C$1,Locações!$E:$E,"&gt;="&amp;$C$1,Locações!$I:$I,"Confirmado"))</f>
        <v/>
      </c>
      <c r="F93">
        <f>IF(A93="","",SUMIFS(Locações!$H:$H,Locações!$F:$F,$A93,Locações!$D:$D,"&lt;="&amp;$C$1,Locações!$E:$E,"&gt;="&amp;$C$1,Locações!$I:$I,"Orçamento"))</f>
        <v/>
      </c>
      <c r="G93">
        <f>IF(A93="","",C93-D93-E93)</f>
        <v/>
      </c>
      <c r="H93">
        <f>IF(A93="","",IF(G93&lt;0,IF(G93=-1,"Falta 1","Faltam "&amp;-G93)&amp;" no confirmado",IF(G93-F93&lt;0,"Só sobra se um orçamento cair","OK")))</f>
        <v/>
      </c>
    </row>
    <row r="94">
      <c r="A94">
        <f>IF(Equipamentos!A92="","",Equipamentos!A92)</f>
        <v/>
      </c>
      <c r="B94">
        <f>IF(A94="","",Equipamentos!B92)</f>
        <v/>
      </c>
      <c r="C94">
        <f>IF(A94="","",N(Equipamentos!D92))</f>
        <v/>
      </c>
      <c r="D94">
        <f>IF(A94="","",N(Equipamentos!E92))</f>
        <v/>
      </c>
      <c r="E94">
        <f>IF(A94="","",SUMIFS(Locações!$H:$H,Locações!$F:$F,$A94,Locações!$D:$D,"&lt;="&amp;$C$1,Locações!$E:$E,"&gt;="&amp;$C$1,Locações!$I:$I,"Confirmado"))</f>
        <v/>
      </c>
      <c r="F94">
        <f>IF(A94="","",SUMIFS(Locações!$H:$H,Locações!$F:$F,$A94,Locações!$D:$D,"&lt;="&amp;$C$1,Locações!$E:$E,"&gt;="&amp;$C$1,Locações!$I:$I,"Orçamento"))</f>
        <v/>
      </c>
      <c r="G94">
        <f>IF(A94="","",C94-D94-E94)</f>
        <v/>
      </c>
      <c r="H94">
        <f>IF(A94="","",IF(G94&lt;0,IF(G94=-1,"Falta 1","Faltam "&amp;-G94)&amp;" no confirmado",IF(G94-F94&lt;0,"Só sobra se um orçamento cair","OK")))</f>
        <v/>
      </c>
    </row>
    <row r="95">
      <c r="A95">
        <f>IF(Equipamentos!A93="","",Equipamentos!A93)</f>
        <v/>
      </c>
      <c r="B95">
        <f>IF(A95="","",Equipamentos!B93)</f>
        <v/>
      </c>
      <c r="C95">
        <f>IF(A95="","",N(Equipamentos!D93))</f>
        <v/>
      </c>
      <c r="D95">
        <f>IF(A95="","",N(Equipamentos!E93))</f>
        <v/>
      </c>
      <c r="E95">
        <f>IF(A95="","",SUMIFS(Locações!$H:$H,Locações!$F:$F,$A95,Locações!$D:$D,"&lt;="&amp;$C$1,Locações!$E:$E,"&gt;="&amp;$C$1,Locações!$I:$I,"Confirmado"))</f>
        <v/>
      </c>
      <c r="F95">
        <f>IF(A95="","",SUMIFS(Locações!$H:$H,Locações!$F:$F,$A95,Locações!$D:$D,"&lt;="&amp;$C$1,Locações!$E:$E,"&gt;="&amp;$C$1,Locações!$I:$I,"Orçamento"))</f>
        <v/>
      </c>
      <c r="G95">
        <f>IF(A95="","",C95-D95-E95)</f>
        <v/>
      </c>
      <c r="H95">
        <f>IF(A95="","",IF(G95&lt;0,IF(G95=-1,"Falta 1","Faltam "&amp;-G95)&amp;" no confirmado",IF(G95-F95&lt;0,"Só sobra se um orçamento cair","OK")))</f>
        <v/>
      </c>
    </row>
    <row r="96">
      <c r="A96">
        <f>IF(Equipamentos!A94="","",Equipamentos!A94)</f>
        <v/>
      </c>
      <c r="B96">
        <f>IF(A96="","",Equipamentos!B94)</f>
        <v/>
      </c>
      <c r="C96">
        <f>IF(A96="","",N(Equipamentos!D94))</f>
        <v/>
      </c>
      <c r="D96">
        <f>IF(A96="","",N(Equipamentos!E94))</f>
        <v/>
      </c>
      <c r="E96">
        <f>IF(A96="","",SUMIFS(Locações!$H:$H,Locações!$F:$F,$A96,Locações!$D:$D,"&lt;="&amp;$C$1,Locações!$E:$E,"&gt;="&amp;$C$1,Locações!$I:$I,"Confirmado"))</f>
        <v/>
      </c>
      <c r="F96">
        <f>IF(A96="","",SUMIFS(Locações!$H:$H,Locações!$F:$F,$A96,Locações!$D:$D,"&lt;="&amp;$C$1,Locações!$E:$E,"&gt;="&amp;$C$1,Locações!$I:$I,"Orçamento"))</f>
        <v/>
      </c>
      <c r="G96">
        <f>IF(A96="","",C96-D96-E96)</f>
        <v/>
      </c>
      <c r="H96">
        <f>IF(A96="","",IF(G96&lt;0,IF(G96=-1,"Falta 1","Faltam "&amp;-G96)&amp;" no confirmado",IF(G96-F96&lt;0,"Só sobra se um orçamento cair","OK")))</f>
        <v/>
      </c>
    </row>
    <row r="97">
      <c r="A97">
        <f>IF(Equipamentos!A95="","",Equipamentos!A95)</f>
        <v/>
      </c>
      <c r="B97">
        <f>IF(A97="","",Equipamentos!B95)</f>
        <v/>
      </c>
      <c r="C97">
        <f>IF(A97="","",N(Equipamentos!D95))</f>
        <v/>
      </c>
      <c r="D97">
        <f>IF(A97="","",N(Equipamentos!E95))</f>
        <v/>
      </c>
      <c r="E97">
        <f>IF(A97="","",SUMIFS(Locações!$H:$H,Locações!$F:$F,$A97,Locações!$D:$D,"&lt;="&amp;$C$1,Locações!$E:$E,"&gt;="&amp;$C$1,Locações!$I:$I,"Confirmado"))</f>
        <v/>
      </c>
      <c r="F97">
        <f>IF(A97="","",SUMIFS(Locações!$H:$H,Locações!$F:$F,$A97,Locações!$D:$D,"&lt;="&amp;$C$1,Locações!$E:$E,"&gt;="&amp;$C$1,Locações!$I:$I,"Orçamento"))</f>
        <v/>
      </c>
      <c r="G97">
        <f>IF(A97="","",C97-D97-E97)</f>
        <v/>
      </c>
      <c r="H97">
        <f>IF(A97="","",IF(G97&lt;0,IF(G97=-1,"Falta 1","Faltam "&amp;-G97)&amp;" no confirmado",IF(G97-F97&lt;0,"Só sobra se um orçamento cair","OK")))</f>
        <v/>
      </c>
    </row>
    <row r="98">
      <c r="A98">
        <f>IF(Equipamentos!A96="","",Equipamentos!A96)</f>
        <v/>
      </c>
      <c r="B98">
        <f>IF(A98="","",Equipamentos!B96)</f>
        <v/>
      </c>
      <c r="C98">
        <f>IF(A98="","",N(Equipamentos!D96))</f>
        <v/>
      </c>
      <c r="D98">
        <f>IF(A98="","",N(Equipamentos!E96))</f>
        <v/>
      </c>
      <c r="E98">
        <f>IF(A98="","",SUMIFS(Locações!$H:$H,Locações!$F:$F,$A98,Locações!$D:$D,"&lt;="&amp;$C$1,Locações!$E:$E,"&gt;="&amp;$C$1,Locações!$I:$I,"Confirmado"))</f>
        <v/>
      </c>
      <c r="F98">
        <f>IF(A98="","",SUMIFS(Locações!$H:$H,Locações!$F:$F,$A98,Locações!$D:$D,"&lt;="&amp;$C$1,Locações!$E:$E,"&gt;="&amp;$C$1,Locações!$I:$I,"Orçamento"))</f>
        <v/>
      </c>
      <c r="G98">
        <f>IF(A98="","",C98-D98-E98)</f>
        <v/>
      </c>
      <c r="H98">
        <f>IF(A98="","",IF(G98&lt;0,IF(G98=-1,"Falta 1","Faltam "&amp;-G98)&amp;" no confirmado",IF(G98-F98&lt;0,"Só sobra se um orçamento cair","OK")))</f>
        <v/>
      </c>
    </row>
    <row r="99">
      <c r="A99">
        <f>IF(Equipamentos!A97="","",Equipamentos!A97)</f>
        <v/>
      </c>
      <c r="B99">
        <f>IF(A99="","",Equipamentos!B97)</f>
        <v/>
      </c>
      <c r="C99">
        <f>IF(A99="","",N(Equipamentos!D97))</f>
        <v/>
      </c>
      <c r="D99">
        <f>IF(A99="","",N(Equipamentos!E97))</f>
        <v/>
      </c>
      <c r="E99">
        <f>IF(A99="","",SUMIFS(Locações!$H:$H,Locações!$F:$F,$A99,Locações!$D:$D,"&lt;="&amp;$C$1,Locações!$E:$E,"&gt;="&amp;$C$1,Locações!$I:$I,"Confirmado"))</f>
        <v/>
      </c>
      <c r="F99">
        <f>IF(A99="","",SUMIFS(Locações!$H:$H,Locações!$F:$F,$A99,Locações!$D:$D,"&lt;="&amp;$C$1,Locações!$E:$E,"&gt;="&amp;$C$1,Locações!$I:$I,"Orçamento"))</f>
        <v/>
      </c>
      <c r="G99">
        <f>IF(A99="","",C99-D99-E99)</f>
        <v/>
      </c>
      <c r="H99">
        <f>IF(A99="","",IF(G99&lt;0,IF(G99=-1,"Falta 1","Faltam "&amp;-G99)&amp;" no confirmado",IF(G99-F99&lt;0,"Só sobra se um orçamento cair","OK")))</f>
        <v/>
      </c>
    </row>
    <row r="100">
      <c r="A100">
        <f>IF(Equipamentos!A98="","",Equipamentos!A98)</f>
        <v/>
      </c>
      <c r="B100">
        <f>IF(A100="","",Equipamentos!B98)</f>
        <v/>
      </c>
      <c r="C100">
        <f>IF(A100="","",N(Equipamentos!D98))</f>
        <v/>
      </c>
      <c r="D100">
        <f>IF(A100="","",N(Equipamentos!E98))</f>
        <v/>
      </c>
      <c r="E100">
        <f>IF(A100="","",SUMIFS(Locações!$H:$H,Locações!$F:$F,$A100,Locações!$D:$D,"&lt;="&amp;$C$1,Locações!$E:$E,"&gt;="&amp;$C$1,Locações!$I:$I,"Confirmado"))</f>
        <v/>
      </c>
      <c r="F100">
        <f>IF(A100="","",SUMIFS(Locações!$H:$H,Locações!$F:$F,$A100,Locações!$D:$D,"&lt;="&amp;$C$1,Locações!$E:$E,"&gt;="&amp;$C$1,Locações!$I:$I,"Orçamento"))</f>
        <v/>
      </c>
      <c r="G100">
        <f>IF(A100="","",C100-D100-E100)</f>
        <v/>
      </c>
      <c r="H100">
        <f>IF(A100="","",IF(G100&lt;0,IF(G100=-1,"Falta 1","Faltam "&amp;-G100)&amp;" no confirmado",IF(G100-F100&lt;0,"Só sobra se um orçamento cair","OK")))</f>
        <v/>
      </c>
    </row>
    <row r="101">
      <c r="A101">
        <f>IF(Equipamentos!A99="","",Equipamentos!A99)</f>
        <v/>
      </c>
      <c r="B101">
        <f>IF(A101="","",Equipamentos!B99)</f>
        <v/>
      </c>
      <c r="C101">
        <f>IF(A101="","",N(Equipamentos!D99))</f>
        <v/>
      </c>
      <c r="D101">
        <f>IF(A101="","",N(Equipamentos!E99))</f>
        <v/>
      </c>
      <c r="E101">
        <f>IF(A101="","",SUMIFS(Locações!$H:$H,Locações!$F:$F,$A101,Locações!$D:$D,"&lt;="&amp;$C$1,Locações!$E:$E,"&gt;="&amp;$C$1,Locações!$I:$I,"Confirmado"))</f>
        <v/>
      </c>
      <c r="F101">
        <f>IF(A101="","",SUMIFS(Locações!$H:$H,Locações!$F:$F,$A101,Locações!$D:$D,"&lt;="&amp;$C$1,Locações!$E:$E,"&gt;="&amp;$C$1,Locações!$I:$I,"Orçamento"))</f>
        <v/>
      </c>
      <c r="G101">
        <f>IF(A101="","",C101-D101-E101)</f>
        <v/>
      </c>
      <c r="H101">
        <f>IF(A101="","",IF(G101&lt;0,IF(G101=-1,"Falta 1","Faltam "&amp;-G101)&amp;" no confirmado",IF(G101-F101&lt;0,"Só sobra se um orçamento cair","OK")))</f>
        <v/>
      </c>
    </row>
    <row r="102">
      <c r="A102">
        <f>IF(Equipamentos!A100="","",Equipamentos!A100)</f>
        <v/>
      </c>
      <c r="B102">
        <f>IF(A102="","",Equipamentos!B100)</f>
        <v/>
      </c>
      <c r="C102">
        <f>IF(A102="","",N(Equipamentos!D100))</f>
        <v/>
      </c>
      <c r="D102">
        <f>IF(A102="","",N(Equipamentos!E100))</f>
        <v/>
      </c>
      <c r="E102">
        <f>IF(A102="","",SUMIFS(Locações!$H:$H,Locações!$F:$F,$A102,Locações!$D:$D,"&lt;="&amp;$C$1,Locações!$E:$E,"&gt;="&amp;$C$1,Locações!$I:$I,"Confirmado"))</f>
        <v/>
      </c>
      <c r="F102">
        <f>IF(A102="","",SUMIFS(Locações!$H:$H,Locações!$F:$F,$A102,Locações!$D:$D,"&lt;="&amp;$C$1,Locações!$E:$E,"&gt;="&amp;$C$1,Locações!$I:$I,"Orçamento"))</f>
        <v/>
      </c>
      <c r="G102">
        <f>IF(A102="","",C102-D102-E102)</f>
        <v/>
      </c>
      <c r="H102">
        <f>IF(A102="","",IF(G102&lt;0,IF(G102=-1,"Falta 1","Faltam "&amp;-G102)&amp;" no confirmado",IF(G102-F102&lt;0,"Só sobra se um orçamento cair","OK")))</f>
        <v/>
      </c>
    </row>
    <row r="103">
      <c r="A103">
        <f>IF(Equipamentos!A101="","",Equipamentos!A101)</f>
        <v/>
      </c>
      <c r="B103">
        <f>IF(A103="","",Equipamentos!B101)</f>
        <v/>
      </c>
      <c r="C103">
        <f>IF(A103="","",N(Equipamentos!D101))</f>
        <v/>
      </c>
      <c r="D103">
        <f>IF(A103="","",N(Equipamentos!E101))</f>
        <v/>
      </c>
      <c r="E103">
        <f>IF(A103="","",SUMIFS(Locações!$H:$H,Locações!$F:$F,$A103,Locações!$D:$D,"&lt;="&amp;$C$1,Locações!$E:$E,"&gt;="&amp;$C$1,Locações!$I:$I,"Confirmado"))</f>
        <v/>
      </c>
      <c r="F103">
        <f>IF(A103="","",SUMIFS(Locações!$H:$H,Locações!$F:$F,$A103,Locações!$D:$D,"&lt;="&amp;$C$1,Locações!$E:$E,"&gt;="&amp;$C$1,Locações!$I:$I,"Orçamento"))</f>
        <v/>
      </c>
      <c r="G103">
        <f>IF(A103="","",C103-D103-E103)</f>
        <v/>
      </c>
      <c r="H103">
        <f>IF(A103="","",IF(G103&lt;0,IF(G103=-1,"Falta 1","Faltam "&amp;-G103)&amp;" no confirmado",IF(G103-F103&lt;0,"Só sobra se um orçamento cair","OK")))</f>
        <v/>
      </c>
    </row>
    <row r="104">
      <c r="A104">
        <f>IF(Equipamentos!A102="","",Equipamentos!A102)</f>
        <v/>
      </c>
      <c r="B104">
        <f>IF(A104="","",Equipamentos!B102)</f>
        <v/>
      </c>
      <c r="C104">
        <f>IF(A104="","",N(Equipamentos!D102))</f>
        <v/>
      </c>
      <c r="D104">
        <f>IF(A104="","",N(Equipamentos!E102))</f>
        <v/>
      </c>
      <c r="E104">
        <f>IF(A104="","",SUMIFS(Locações!$H:$H,Locações!$F:$F,$A104,Locações!$D:$D,"&lt;="&amp;$C$1,Locações!$E:$E,"&gt;="&amp;$C$1,Locações!$I:$I,"Confirmado"))</f>
        <v/>
      </c>
      <c r="F104">
        <f>IF(A104="","",SUMIFS(Locações!$H:$H,Locações!$F:$F,$A104,Locações!$D:$D,"&lt;="&amp;$C$1,Locações!$E:$E,"&gt;="&amp;$C$1,Locações!$I:$I,"Orçamento"))</f>
        <v/>
      </c>
      <c r="G104">
        <f>IF(A104="","",C104-D104-E104)</f>
        <v/>
      </c>
      <c r="H104">
        <f>IF(A104="","",IF(G104&lt;0,IF(G104=-1,"Falta 1","Faltam "&amp;-G104)&amp;" no confirmado",IF(G104-F104&lt;0,"Só sobra se um orçamento cair","OK")))</f>
        <v/>
      </c>
    </row>
    <row r="105">
      <c r="A105">
        <f>IF(Equipamentos!A103="","",Equipamentos!A103)</f>
        <v/>
      </c>
      <c r="B105">
        <f>IF(A105="","",Equipamentos!B103)</f>
        <v/>
      </c>
      <c r="C105">
        <f>IF(A105="","",N(Equipamentos!D103))</f>
        <v/>
      </c>
      <c r="D105">
        <f>IF(A105="","",N(Equipamentos!E103))</f>
        <v/>
      </c>
      <c r="E105">
        <f>IF(A105="","",SUMIFS(Locações!$H:$H,Locações!$F:$F,$A105,Locações!$D:$D,"&lt;="&amp;$C$1,Locações!$E:$E,"&gt;="&amp;$C$1,Locações!$I:$I,"Confirmado"))</f>
        <v/>
      </c>
      <c r="F105">
        <f>IF(A105="","",SUMIFS(Locações!$H:$H,Locações!$F:$F,$A105,Locações!$D:$D,"&lt;="&amp;$C$1,Locações!$E:$E,"&gt;="&amp;$C$1,Locações!$I:$I,"Orçamento"))</f>
        <v/>
      </c>
      <c r="G105">
        <f>IF(A105="","",C105-D105-E105)</f>
        <v/>
      </c>
      <c r="H105">
        <f>IF(A105="","",IF(G105&lt;0,IF(G105=-1,"Falta 1","Faltam "&amp;-G105)&amp;" no confirmado",IF(G105-F105&lt;0,"Só sobra se um orçamento cair","OK")))</f>
        <v/>
      </c>
    </row>
    <row r="106">
      <c r="A106">
        <f>IF(Equipamentos!A104="","",Equipamentos!A104)</f>
        <v/>
      </c>
      <c r="B106">
        <f>IF(A106="","",Equipamentos!B104)</f>
        <v/>
      </c>
      <c r="C106">
        <f>IF(A106="","",N(Equipamentos!D104))</f>
        <v/>
      </c>
      <c r="D106">
        <f>IF(A106="","",N(Equipamentos!E104))</f>
        <v/>
      </c>
      <c r="E106">
        <f>IF(A106="","",SUMIFS(Locações!$H:$H,Locações!$F:$F,$A106,Locações!$D:$D,"&lt;="&amp;$C$1,Locações!$E:$E,"&gt;="&amp;$C$1,Locações!$I:$I,"Confirmado"))</f>
        <v/>
      </c>
      <c r="F106">
        <f>IF(A106="","",SUMIFS(Locações!$H:$H,Locações!$F:$F,$A106,Locações!$D:$D,"&lt;="&amp;$C$1,Locações!$E:$E,"&gt;="&amp;$C$1,Locações!$I:$I,"Orçamento"))</f>
        <v/>
      </c>
      <c r="G106">
        <f>IF(A106="","",C106-D106-E106)</f>
        <v/>
      </c>
      <c r="H106">
        <f>IF(A106="","",IF(G106&lt;0,IF(G106=-1,"Falta 1","Faltam "&amp;-G106)&amp;" no confirmado",IF(G106-F106&lt;0,"Só sobra se um orçamento cair","OK")))</f>
        <v/>
      </c>
    </row>
    <row r="107">
      <c r="A107">
        <f>IF(Equipamentos!A105="","",Equipamentos!A105)</f>
        <v/>
      </c>
      <c r="B107">
        <f>IF(A107="","",Equipamentos!B105)</f>
        <v/>
      </c>
      <c r="C107">
        <f>IF(A107="","",N(Equipamentos!D105))</f>
        <v/>
      </c>
      <c r="D107">
        <f>IF(A107="","",N(Equipamentos!E105))</f>
        <v/>
      </c>
      <c r="E107">
        <f>IF(A107="","",SUMIFS(Locações!$H:$H,Locações!$F:$F,$A107,Locações!$D:$D,"&lt;="&amp;$C$1,Locações!$E:$E,"&gt;="&amp;$C$1,Locações!$I:$I,"Confirmado"))</f>
        <v/>
      </c>
      <c r="F107">
        <f>IF(A107="","",SUMIFS(Locações!$H:$H,Locações!$F:$F,$A107,Locações!$D:$D,"&lt;="&amp;$C$1,Locações!$E:$E,"&gt;="&amp;$C$1,Locações!$I:$I,"Orçamento"))</f>
        <v/>
      </c>
      <c r="G107">
        <f>IF(A107="","",C107-D107-E107)</f>
        <v/>
      </c>
      <c r="H107">
        <f>IF(A107="","",IF(G107&lt;0,IF(G107=-1,"Falta 1","Faltam "&amp;-G107)&amp;" no confirmado",IF(G107-F107&lt;0,"Só sobra se um orçamento cair","OK")))</f>
        <v/>
      </c>
    </row>
    <row r="108">
      <c r="A108">
        <f>IF(Equipamentos!A106="","",Equipamentos!A106)</f>
        <v/>
      </c>
      <c r="B108">
        <f>IF(A108="","",Equipamentos!B106)</f>
        <v/>
      </c>
      <c r="C108">
        <f>IF(A108="","",N(Equipamentos!D106))</f>
        <v/>
      </c>
      <c r="D108">
        <f>IF(A108="","",N(Equipamentos!E106))</f>
        <v/>
      </c>
      <c r="E108">
        <f>IF(A108="","",SUMIFS(Locações!$H:$H,Locações!$F:$F,$A108,Locações!$D:$D,"&lt;="&amp;$C$1,Locações!$E:$E,"&gt;="&amp;$C$1,Locações!$I:$I,"Confirmado"))</f>
        <v/>
      </c>
      <c r="F108">
        <f>IF(A108="","",SUMIFS(Locações!$H:$H,Locações!$F:$F,$A108,Locações!$D:$D,"&lt;="&amp;$C$1,Locações!$E:$E,"&gt;="&amp;$C$1,Locações!$I:$I,"Orçamento"))</f>
        <v/>
      </c>
      <c r="G108">
        <f>IF(A108="","",C108-D108-E108)</f>
        <v/>
      </c>
      <c r="H108">
        <f>IF(A108="","",IF(G108&lt;0,IF(G108=-1,"Falta 1","Faltam "&amp;-G108)&amp;" no confirmado",IF(G108-F108&lt;0,"Só sobra se um orçamento cair","OK")))</f>
        <v/>
      </c>
    </row>
    <row r="109">
      <c r="A109">
        <f>IF(Equipamentos!A107="","",Equipamentos!A107)</f>
        <v/>
      </c>
      <c r="B109">
        <f>IF(A109="","",Equipamentos!B107)</f>
        <v/>
      </c>
      <c r="C109">
        <f>IF(A109="","",N(Equipamentos!D107))</f>
        <v/>
      </c>
      <c r="D109">
        <f>IF(A109="","",N(Equipamentos!E107))</f>
        <v/>
      </c>
      <c r="E109">
        <f>IF(A109="","",SUMIFS(Locações!$H:$H,Locações!$F:$F,$A109,Locações!$D:$D,"&lt;="&amp;$C$1,Locações!$E:$E,"&gt;="&amp;$C$1,Locações!$I:$I,"Confirmado"))</f>
        <v/>
      </c>
      <c r="F109">
        <f>IF(A109="","",SUMIFS(Locações!$H:$H,Locações!$F:$F,$A109,Locações!$D:$D,"&lt;="&amp;$C$1,Locações!$E:$E,"&gt;="&amp;$C$1,Locações!$I:$I,"Orçamento"))</f>
        <v/>
      </c>
      <c r="G109">
        <f>IF(A109="","",C109-D109-E109)</f>
        <v/>
      </c>
      <c r="H109">
        <f>IF(A109="","",IF(G109&lt;0,IF(G109=-1,"Falta 1","Faltam "&amp;-G109)&amp;" no confirmado",IF(G109-F109&lt;0,"Só sobra se um orçamento cair","OK")))</f>
        <v/>
      </c>
    </row>
    <row r="110">
      <c r="A110">
        <f>IF(Equipamentos!A108="","",Equipamentos!A108)</f>
        <v/>
      </c>
      <c r="B110">
        <f>IF(A110="","",Equipamentos!B108)</f>
        <v/>
      </c>
      <c r="C110">
        <f>IF(A110="","",N(Equipamentos!D108))</f>
        <v/>
      </c>
      <c r="D110">
        <f>IF(A110="","",N(Equipamentos!E108))</f>
        <v/>
      </c>
      <c r="E110">
        <f>IF(A110="","",SUMIFS(Locações!$H:$H,Locações!$F:$F,$A110,Locações!$D:$D,"&lt;="&amp;$C$1,Locações!$E:$E,"&gt;="&amp;$C$1,Locações!$I:$I,"Confirmado"))</f>
        <v/>
      </c>
      <c r="F110">
        <f>IF(A110="","",SUMIFS(Locações!$H:$H,Locações!$F:$F,$A110,Locações!$D:$D,"&lt;="&amp;$C$1,Locações!$E:$E,"&gt;="&amp;$C$1,Locações!$I:$I,"Orçamento"))</f>
        <v/>
      </c>
      <c r="G110">
        <f>IF(A110="","",C110-D110-E110)</f>
        <v/>
      </c>
      <c r="H110">
        <f>IF(A110="","",IF(G110&lt;0,IF(G110=-1,"Falta 1","Faltam "&amp;-G110)&amp;" no confirmado",IF(G110-F110&lt;0,"Só sobra se um orçamento cair","OK")))</f>
        <v/>
      </c>
    </row>
    <row r="111">
      <c r="A111">
        <f>IF(Equipamentos!A109="","",Equipamentos!A109)</f>
        <v/>
      </c>
      <c r="B111">
        <f>IF(A111="","",Equipamentos!B109)</f>
        <v/>
      </c>
      <c r="C111">
        <f>IF(A111="","",N(Equipamentos!D109))</f>
        <v/>
      </c>
      <c r="D111">
        <f>IF(A111="","",N(Equipamentos!E109))</f>
        <v/>
      </c>
      <c r="E111">
        <f>IF(A111="","",SUMIFS(Locações!$H:$H,Locações!$F:$F,$A111,Locações!$D:$D,"&lt;="&amp;$C$1,Locações!$E:$E,"&gt;="&amp;$C$1,Locações!$I:$I,"Confirmado"))</f>
        <v/>
      </c>
      <c r="F111">
        <f>IF(A111="","",SUMIFS(Locações!$H:$H,Locações!$F:$F,$A111,Locações!$D:$D,"&lt;="&amp;$C$1,Locações!$E:$E,"&gt;="&amp;$C$1,Locações!$I:$I,"Orçamento"))</f>
        <v/>
      </c>
      <c r="G111">
        <f>IF(A111="","",C111-D111-E111)</f>
        <v/>
      </c>
      <c r="H111">
        <f>IF(A111="","",IF(G111&lt;0,IF(G111=-1,"Falta 1","Faltam "&amp;-G111)&amp;" no confirmado",IF(G111-F111&lt;0,"Só sobra se um orçamento cair","OK")))</f>
        <v/>
      </c>
    </row>
    <row r="112">
      <c r="A112">
        <f>IF(Equipamentos!A110="","",Equipamentos!A110)</f>
        <v/>
      </c>
      <c r="B112">
        <f>IF(A112="","",Equipamentos!B110)</f>
        <v/>
      </c>
      <c r="C112">
        <f>IF(A112="","",N(Equipamentos!D110))</f>
        <v/>
      </c>
      <c r="D112">
        <f>IF(A112="","",N(Equipamentos!E110))</f>
        <v/>
      </c>
      <c r="E112">
        <f>IF(A112="","",SUMIFS(Locações!$H:$H,Locações!$F:$F,$A112,Locações!$D:$D,"&lt;="&amp;$C$1,Locações!$E:$E,"&gt;="&amp;$C$1,Locações!$I:$I,"Confirmado"))</f>
        <v/>
      </c>
      <c r="F112">
        <f>IF(A112="","",SUMIFS(Locações!$H:$H,Locações!$F:$F,$A112,Locações!$D:$D,"&lt;="&amp;$C$1,Locações!$E:$E,"&gt;="&amp;$C$1,Locações!$I:$I,"Orçamento"))</f>
        <v/>
      </c>
      <c r="G112">
        <f>IF(A112="","",C112-D112-E112)</f>
        <v/>
      </c>
      <c r="H112">
        <f>IF(A112="","",IF(G112&lt;0,IF(G112=-1,"Falta 1","Faltam "&amp;-G112)&amp;" no confirmado",IF(G112-F112&lt;0,"Só sobra se um orçamento cair","OK")))</f>
        <v/>
      </c>
    </row>
    <row r="113">
      <c r="A113">
        <f>IF(Equipamentos!A111="","",Equipamentos!A111)</f>
        <v/>
      </c>
      <c r="B113">
        <f>IF(A113="","",Equipamentos!B111)</f>
        <v/>
      </c>
      <c r="C113">
        <f>IF(A113="","",N(Equipamentos!D111))</f>
        <v/>
      </c>
      <c r="D113">
        <f>IF(A113="","",N(Equipamentos!E111))</f>
        <v/>
      </c>
      <c r="E113">
        <f>IF(A113="","",SUMIFS(Locações!$H:$H,Locações!$F:$F,$A113,Locações!$D:$D,"&lt;="&amp;$C$1,Locações!$E:$E,"&gt;="&amp;$C$1,Locações!$I:$I,"Confirmado"))</f>
        <v/>
      </c>
      <c r="F113">
        <f>IF(A113="","",SUMIFS(Locações!$H:$H,Locações!$F:$F,$A113,Locações!$D:$D,"&lt;="&amp;$C$1,Locações!$E:$E,"&gt;="&amp;$C$1,Locações!$I:$I,"Orçamento"))</f>
        <v/>
      </c>
      <c r="G113">
        <f>IF(A113="","",C113-D113-E113)</f>
        <v/>
      </c>
      <c r="H113">
        <f>IF(A113="","",IF(G113&lt;0,IF(G113=-1,"Falta 1","Faltam "&amp;-G113)&amp;" no confirmado",IF(G113-F113&lt;0,"Só sobra se um orçamento cair","OK")))</f>
        <v/>
      </c>
    </row>
    <row r="114">
      <c r="A114">
        <f>IF(Equipamentos!A112="","",Equipamentos!A112)</f>
        <v/>
      </c>
      <c r="B114">
        <f>IF(A114="","",Equipamentos!B112)</f>
        <v/>
      </c>
      <c r="C114">
        <f>IF(A114="","",N(Equipamentos!D112))</f>
        <v/>
      </c>
      <c r="D114">
        <f>IF(A114="","",N(Equipamentos!E112))</f>
        <v/>
      </c>
      <c r="E114">
        <f>IF(A114="","",SUMIFS(Locações!$H:$H,Locações!$F:$F,$A114,Locações!$D:$D,"&lt;="&amp;$C$1,Locações!$E:$E,"&gt;="&amp;$C$1,Locações!$I:$I,"Confirmado"))</f>
        <v/>
      </c>
      <c r="F114">
        <f>IF(A114="","",SUMIFS(Locações!$H:$H,Locações!$F:$F,$A114,Locações!$D:$D,"&lt;="&amp;$C$1,Locações!$E:$E,"&gt;="&amp;$C$1,Locações!$I:$I,"Orçamento"))</f>
        <v/>
      </c>
      <c r="G114">
        <f>IF(A114="","",C114-D114-E114)</f>
        <v/>
      </c>
      <c r="H114">
        <f>IF(A114="","",IF(G114&lt;0,IF(G114=-1,"Falta 1","Faltam "&amp;-G114)&amp;" no confirmado",IF(G114-F114&lt;0,"Só sobra se um orçamento cair","OK")))</f>
        <v/>
      </c>
    </row>
    <row r="115">
      <c r="A115">
        <f>IF(Equipamentos!A113="","",Equipamentos!A113)</f>
        <v/>
      </c>
      <c r="B115">
        <f>IF(A115="","",Equipamentos!B113)</f>
        <v/>
      </c>
      <c r="C115">
        <f>IF(A115="","",N(Equipamentos!D113))</f>
        <v/>
      </c>
      <c r="D115">
        <f>IF(A115="","",N(Equipamentos!E113))</f>
        <v/>
      </c>
      <c r="E115">
        <f>IF(A115="","",SUMIFS(Locações!$H:$H,Locações!$F:$F,$A115,Locações!$D:$D,"&lt;="&amp;$C$1,Locações!$E:$E,"&gt;="&amp;$C$1,Locações!$I:$I,"Confirmado"))</f>
        <v/>
      </c>
      <c r="F115">
        <f>IF(A115="","",SUMIFS(Locações!$H:$H,Locações!$F:$F,$A115,Locações!$D:$D,"&lt;="&amp;$C$1,Locações!$E:$E,"&gt;="&amp;$C$1,Locações!$I:$I,"Orçamento"))</f>
        <v/>
      </c>
      <c r="G115">
        <f>IF(A115="","",C115-D115-E115)</f>
        <v/>
      </c>
      <c r="H115">
        <f>IF(A115="","",IF(G115&lt;0,IF(G115=-1,"Falta 1","Faltam "&amp;-G115)&amp;" no confirmado",IF(G115-F115&lt;0,"Só sobra se um orçamento cair","OK")))</f>
        <v/>
      </c>
    </row>
    <row r="116">
      <c r="A116">
        <f>IF(Equipamentos!A114="","",Equipamentos!A114)</f>
        <v/>
      </c>
      <c r="B116">
        <f>IF(A116="","",Equipamentos!B114)</f>
        <v/>
      </c>
      <c r="C116">
        <f>IF(A116="","",N(Equipamentos!D114))</f>
        <v/>
      </c>
      <c r="D116">
        <f>IF(A116="","",N(Equipamentos!E114))</f>
        <v/>
      </c>
      <c r="E116">
        <f>IF(A116="","",SUMIFS(Locações!$H:$H,Locações!$F:$F,$A116,Locações!$D:$D,"&lt;="&amp;$C$1,Locações!$E:$E,"&gt;="&amp;$C$1,Locações!$I:$I,"Confirmado"))</f>
        <v/>
      </c>
      <c r="F116">
        <f>IF(A116="","",SUMIFS(Locações!$H:$H,Locações!$F:$F,$A116,Locações!$D:$D,"&lt;="&amp;$C$1,Locações!$E:$E,"&gt;="&amp;$C$1,Locações!$I:$I,"Orçamento"))</f>
        <v/>
      </c>
      <c r="G116">
        <f>IF(A116="","",C116-D116-E116)</f>
        <v/>
      </c>
      <c r="H116">
        <f>IF(A116="","",IF(G116&lt;0,IF(G116=-1,"Falta 1","Faltam "&amp;-G116)&amp;" no confirmado",IF(G116-F116&lt;0,"Só sobra se um orçamento cair","OK")))</f>
        <v/>
      </c>
    </row>
    <row r="117">
      <c r="A117">
        <f>IF(Equipamentos!A115="","",Equipamentos!A115)</f>
        <v/>
      </c>
      <c r="B117">
        <f>IF(A117="","",Equipamentos!B115)</f>
        <v/>
      </c>
      <c r="C117">
        <f>IF(A117="","",N(Equipamentos!D115))</f>
        <v/>
      </c>
      <c r="D117">
        <f>IF(A117="","",N(Equipamentos!E115))</f>
        <v/>
      </c>
      <c r="E117">
        <f>IF(A117="","",SUMIFS(Locações!$H:$H,Locações!$F:$F,$A117,Locações!$D:$D,"&lt;="&amp;$C$1,Locações!$E:$E,"&gt;="&amp;$C$1,Locações!$I:$I,"Confirmado"))</f>
        <v/>
      </c>
      <c r="F117">
        <f>IF(A117="","",SUMIFS(Locações!$H:$H,Locações!$F:$F,$A117,Locações!$D:$D,"&lt;="&amp;$C$1,Locações!$E:$E,"&gt;="&amp;$C$1,Locações!$I:$I,"Orçamento"))</f>
        <v/>
      </c>
      <c r="G117">
        <f>IF(A117="","",C117-D117-E117)</f>
        <v/>
      </c>
      <c r="H117">
        <f>IF(A117="","",IF(G117&lt;0,IF(G117=-1,"Falta 1","Faltam "&amp;-G117)&amp;" no confirmado",IF(G117-F117&lt;0,"Só sobra se um orçamento cair","OK")))</f>
        <v/>
      </c>
    </row>
    <row r="118">
      <c r="A118">
        <f>IF(Equipamentos!A116="","",Equipamentos!A116)</f>
        <v/>
      </c>
      <c r="B118">
        <f>IF(A118="","",Equipamentos!B116)</f>
        <v/>
      </c>
      <c r="C118">
        <f>IF(A118="","",N(Equipamentos!D116))</f>
        <v/>
      </c>
      <c r="D118">
        <f>IF(A118="","",N(Equipamentos!E116))</f>
        <v/>
      </c>
      <c r="E118">
        <f>IF(A118="","",SUMIFS(Locações!$H:$H,Locações!$F:$F,$A118,Locações!$D:$D,"&lt;="&amp;$C$1,Locações!$E:$E,"&gt;="&amp;$C$1,Locações!$I:$I,"Confirmado"))</f>
        <v/>
      </c>
      <c r="F118">
        <f>IF(A118="","",SUMIFS(Locações!$H:$H,Locações!$F:$F,$A118,Locações!$D:$D,"&lt;="&amp;$C$1,Locações!$E:$E,"&gt;="&amp;$C$1,Locações!$I:$I,"Orçamento"))</f>
        <v/>
      </c>
      <c r="G118">
        <f>IF(A118="","",C118-D118-E118)</f>
        <v/>
      </c>
      <c r="H118">
        <f>IF(A118="","",IF(G118&lt;0,IF(G118=-1,"Falta 1","Faltam "&amp;-G118)&amp;" no confirmado",IF(G118-F118&lt;0,"Só sobra se um orçamento cair","OK")))</f>
        <v/>
      </c>
    </row>
    <row r="119">
      <c r="A119">
        <f>IF(Equipamentos!A117="","",Equipamentos!A117)</f>
        <v/>
      </c>
      <c r="B119">
        <f>IF(A119="","",Equipamentos!B117)</f>
        <v/>
      </c>
      <c r="C119">
        <f>IF(A119="","",N(Equipamentos!D117))</f>
        <v/>
      </c>
      <c r="D119">
        <f>IF(A119="","",N(Equipamentos!E117))</f>
        <v/>
      </c>
      <c r="E119">
        <f>IF(A119="","",SUMIFS(Locações!$H:$H,Locações!$F:$F,$A119,Locações!$D:$D,"&lt;="&amp;$C$1,Locações!$E:$E,"&gt;="&amp;$C$1,Locações!$I:$I,"Confirmado"))</f>
        <v/>
      </c>
      <c r="F119">
        <f>IF(A119="","",SUMIFS(Locações!$H:$H,Locações!$F:$F,$A119,Locações!$D:$D,"&lt;="&amp;$C$1,Locações!$E:$E,"&gt;="&amp;$C$1,Locações!$I:$I,"Orçamento"))</f>
        <v/>
      </c>
      <c r="G119">
        <f>IF(A119="","",C119-D119-E119)</f>
        <v/>
      </c>
      <c r="H119">
        <f>IF(A119="","",IF(G119&lt;0,IF(G119=-1,"Falta 1","Faltam "&amp;-G119)&amp;" no confirmado",IF(G119-F119&lt;0,"Só sobra se um orçamento cair","OK")))</f>
        <v/>
      </c>
    </row>
    <row r="120">
      <c r="A120">
        <f>IF(Equipamentos!A118="","",Equipamentos!A118)</f>
        <v/>
      </c>
      <c r="B120">
        <f>IF(A120="","",Equipamentos!B118)</f>
        <v/>
      </c>
      <c r="C120">
        <f>IF(A120="","",N(Equipamentos!D118))</f>
        <v/>
      </c>
      <c r="D120">
        <f>IF(A120="","",N(Equipamentos!E118))</f>
        <v/>
      </c>
      <c r="E120">
        <f>IF(A120="","",SUMIFS(Locações!$H:$H,Locações!$F:$F,$A120,Locações!$D:$D,"&lt;="&amp;$C$1,Locações!$E:$E,"&gt;="&amp;$C$1,Locações!$I:$I,"Confirmado"))</f>
        <v/>
      </c>
      <c r="F120">
        <f>IF(A120="","",SUMIFS(Locações!$H:$H,Locações!$F:$F,$A120,Locações!$D:$D,"&lt;="&amp;$C$1,Locações!$E:$E,"&gt;="&amp;$C$1,Locações!$I:$I,"Orçamento"))</f>
        <v/>
      </c>
      <c r="G120">
        <f>IF(A120="","",C120-D120-E120)</f>
        <v/>
      </c>
      <c r="H120">
        <f>IF(A120="","",IF(G120&lt;0,IF(G120=-1,"Falta 1","Faltam "&amp;-G120)&amp;" no confirmado",IF(G120-F120&lt;0,"Só sobra se um orçamento cair","OK")))</f>
        <v/>
      </c>
    </row>
    <row r="121">
      <c r="A121">
        <f>IF(Equipamentos!A119="","",Equipamentos!A119)</f>
        <v/>
      </c>
      <c r="B121">
        <f>IF(A121="","",Equipamentos!B119)</f>
        <v/>
      </c>
      <c r="C121">
        <f>IF(A121="","",N(Equipamentos!D119))</f>
        <v/>
      </c>
      <c r="D121">
        <f>IF(A121="","",N(Equipamentos!E119))</f>
        <v/>
      </c>
      <c r="E121">
        <f>IF(A121="","",SUMIFS(Locações!$H:$H,Locações!$F:$F,$A121,Locações!$D:$D,"&lt;="&amp;$C$1,Locações!$E:$E,"&gt;="&amp;$C$1,Locações!$I:$I,"Confirmado"))</f>
        <v/>
      </c>
      <c r="F121">
        <f>IF(A121="","",SUMIFS(Locações!$H:$H,Locações!$F:$F,$A121,Locações!$D:$D,"&lt;="&amp;$C$1,Locações!$E:$E,"&gt;="&amp;$C$1,Locações!$I:$I,"Orçamento"))</f>
        <v/>
      </c>
      <c r="G121">
        <f>IF(A121="","",C121-D121-E121)</f>
        <v/>
      </c>
      <c r="H121">
        <f>IF(A121="","",IF(G121&lt;0,IF(G121=-1,"Falta 1","Faltam "&amp;-G121)&amp;" no confirmado",IF(G121-F121&lt;0,"Só sobra se um orçamento cair","OK")))</f>
        <v/>
      </c>
    </row>
    <row r="122">
      <c r="A122">
        <f>IF(Equipamentos!A120="","",Equipamentos!A120)</f>
        <v/>
      </c>
      <c r="B122">
        <f>IF(A122="","",Equipamentos!B120)</f>
        <v/>
      </c>
      <c r="C122">
        <f>IF(A122="","",N(Equipamentos!D120))</f>
        <v/>
      </c>
      <c r="D122">
        <f>IF(A122="","",N(Equipamentos!E120))</f>
        <v/>
      </c>
      <c r="E122">
        <f>IF(A122="","",SUMIFS(Locações!$H:$H,Locações!$F:$F,$A122,Locações!$D:$D,"&lt;="&amp;$C$1,Locações!$E:$E,"&gt;="&amp;$C$1,Locações!$I:$I,"Confirmado"))</f>
        <v/>
      </c>
      <c r="F122">
        <f>IF(A122="","",SUMIFS(Locações!$H:$H,Locações!$F:$F,$A122,Locações!$D:$D,"&lt;="&amp;$C$1,Locações!$E:$E,"&gt;="&amp;$C$1,Locações!$I:$I,"Orçamento"))</f>
        <v/>
      </c>
      <c r="G122">
        <f>IF(A122="","",C122-D122-E122)</f>
        <v/>
      </c>
      <c r="H122">
        <f>IF(A122="","",IF(G122&lt;0,IF(G122=-1,"Falta 1","Faltam "&amp;-G122)&amp;" no confirmado",IF(G122-F122&lt;0,"Só sobra se um orçamento cair","OK")))</f>
        <v/>
      </c>
    </row>
    <row r="123">
      <c r="A123">
        <f>IF(Equipamentos!A121="","",Equipamentos!A121)</f>
        <v/>
      </c>
      <c r="B123">
        <f>IF(A123="","",Equipamentos!B121)</f>
        <v/>
      </c>
      <c r="C123">
        <f>IF(A123="","",N(Equipamentos!D121))</f>
        <v/>
      </c>
      <c r="D123">
        <f>IF(A123="","",N(Equipamentos!E121))</f>
        <v/>
      </c>
      <c r="E123">
        <f>IF(A123="","",SUMIFS(Locações!$H:$H,Locações!$F:$F,$A123,Locações!$D:$D,"&lt;="&amp;$C$1,Locações!$E:$E,"&gt;="&amp;$C$1,Locações!$I:$I,"Confirmado"))</f>
        <v/>
      </c>
      <c r="F123">
        <f>IF(A123="","",SUMIFS(Locações!$H:$H,Locações!$F:$F,$A123,Locações!$D:$D,"&lt;="&amp;$C$1,Locações!$E:$E,"&gt;="&amp;$C$1,Locações!$I:$I,"Orçamento"))</f>
        <v/>
      </c>
      <c r="G123">
        <f>IF(A123="","",C123-D123-E123)</f>
        <v/>
      </c>
      <c r="H123">
        <f>IF(A123="","",IF(G123&lt;0,IF(G123=-1,"Falta 1","Faltam "&amp;-G123)&amp;" no confirmado",IF(G123-F123&lt;0,"Só sobra se um orçamento cair","OK")))</f>
        <v/>
      </c>
    </row>
    <row r="124">
      <c r="A124">
        <f>IF(Equipamentos!A122="","",Equipamentos!A122)</f>
        <v/>
      </c>
      <c r="B124">
        <f>IF(A124="","",Equipamentos!B122)</f>
        <v/>
      </c>
      <c r="C124">
        <f>IF(A124="","",N(Equipamentos!D122))</f>
        <v/>
      </c>
      <c r="D124">
        <f>IF(A124="","",N(Equipamentos!E122))</f>
        <v/>
      </c>
      <c r="E124">
        <f>IF(A124="","",SUMIFS(Locações!$H:$H,Locações!$F:$F,$A124,Locações!$D:$D,"&lt;="&amp;$C$1,Locações!$E:$E,"&gt;="&amp;$C$1,Locações!$I:$I,"Confirmado"))</f>
        <v/>
      </c>
      <c r="F124">
        <f>IF(A124="","",SUMIFS(Locações!$H:$H,Locações!$F:$F,$A124,Locações!$D:$D,"&lt;="&amp;$C$1,Locações!$E:$E,"&gt;="&amp;$C$1,Locações!$I:$I,"Orçamento"))</f>
        <v/>
      </c>
      <c r="G124">
        <f>IF(A124="","",C124-D124-E124)</f>
        <v/>
      </c>
      <c r="H124">
        <f>IF(A124="","",IF(G124&lt;0,IF(G124=-1,"Falta 1","Faltam "&amp;-G124)&amp;" no confirmado",IF(G124-F124&lt;0,"Só sobra se um orçamento cair","OK")))</f>
        <v/>
      </c>
    </row>
    <row r="125">
      <c r="A125">
        <f>IF(Equipamentos!A123="","",Equipamentos!A123)</f>
        <v/>
      </c>
      <c r="B125">
        <f>IF(A125="","",Equipamentos!B123)</f>
        <v/>
      </c>
      <c r="C125">
        <f>IF(A125="","",N(Equipamentos!D123))</f>
        <v/>
      </c>
      <c r="D125">
        <f>IF(A125="","",N(Equipamentos!E123))</f>
        <v/>
      </c>
      <c r="E125">
        <f>IF(A125="","",SUMIFS(Locações!$H:$H,Locações!$F:$F,$A125,Locações!$D:$D,"&lt;="&amp;$C$1,Locações!$E:$E,"&gt;="&amp;$C$1,Locações!$I:$I,"Confirmado"))</f>
        <v/>
      </c>
      <c r="F125">
        <f>IF(A125="","",SUMIFS(Locações!$H:$H,Locações!$F:$F,$A125,Locações!$D:$D,"&lt;="&amp;$C$1,Locações!$E:$E,"&gt;="&amp;$C$1,Locações!$I:$I,"Orçamento"))</f>
        <v/>
      </c>
      <c r="G125">
        <f>IF(A125="","",C125-D125-E125)</f>
        <v/>
      </c>
      <c r="H125">
        <f>IF(A125="","",IF(G125&lt;0,IF(G125=-1,"Falta 1","Faltam "&amp;-G125)&amp;" no confirmado",IF(G125-F125&lt;0,"Só sobra se um orçamento cair","OK")))</f>
        <v/>
      </c>
    </row>
    <row r="126">
      <c r="A126">
        <f>IF(Equipamentos!A124="","",Equipamentos!A124)</f>
        <v/>
      </c>
      <c r="B126">
        <f>IF(A126="","",Equipamentos!B124)</f>
        <v/>
      </c>
      <c r="C126">
        <f>IF(A126="","",N(Equipamentos!D124))</f>
        <v/>
      </c>
      <c r="D126">
        <f>IF(A126="","",N(Equipamentos!E124))</f>
        <v/>
      </c>
      <c r="E126">
        <f>IF(A126="","",SUMIFS(Locações!$H:$H,Locações!$F:$F,$A126,Locações!$D:$D,"&lt;="&amp;$C$1,Locações!$E:$E,"&gt;="&amp;$C$1,Locações!$I:$I,"Confirmado"))</f>
        <v/>
      </c>
      <c r="F126">
        <f>IF(A126="","",SUMIFS(Locações!$H:$H,Locações!$F:$F,$A126,Locações!$D:$D,"&lt;="&amp;$C$1,Locações!$E:$E,"&gt;="&amp;$C$1,Locações!$I:$I,"Orçamento"))</f>
        <v/>
      </c>
      <c r="G126">
        <f>IF(A126="","",C126-D126-E126)</f>
        <v/>
      </c>
      <c r="H126">
        <f>IF(A126="","",IF(G126&lt;0,IF(G126=-1,"Falta 1","Faltam "&amp;-G126)&amp;" no confirmado",IF(G126-F126&lt;0,"Só sobra se um orçamento cair","OK")))</f>
        <v/>
      </c>
    </row>
    <row r="127">
      <c r="A127">
        <f>IF(Equipamentos!A125="","",Equipamentos!A125)</f>
        <v/>
      </c>
      <c r="B127">
        <f>IF(A127="","",Equipamentos!B125)</f>
        <v/>
      </c>
      <c r="C127">
        <f>IF(A127="","",N(Equipamentos!D125))</f>
        <v/>
      </c>
      <c r="D127">
        <f>IF(A127="","",N(Equipamentos!E125))</f>
        <v/>
      </c>
      <c r="E127">
        <f>IF(A127="","",SUMIFS(Locações!$H:$H,Locações!$F:$F,$A127,Locações!$D:$D,"&lt;="&amp;$C$1,Locações!$E:$E,"&gt;="&amp;$C$1,Locações!$I:$I,"Confirmado"))</f>
        <v/>
      </c>
      <c r="F127">
        <f>IF(A127="","",SUMIFS(Locações!$H:$H,Locações!$F:$F,$A127,Locações!$D:$D,"&lt;="&amp;$C$1,Locações!$E:$E,"&gt;="&amp;$C$1,Locações!$I:$I,"Orçamento"))</f>
        <v/>
      </c>
      <c r="G127">
        <f>IF(A127="","",C127-D127-E127)</f>
        <v/>
      </c>
      <c r="H127">
        <f>IF(A127="","",IF(G127&lt;0,IF(G127=-1,"Falta 1","Faltam "&amp;-G127)&amp;" no confirmado",IF(G127-F127&lt;0,"Só sobra se um orçamento cair","OK")))</f>
        <v/>
      </c>
    </row>
    <row r="128">
      <c r="A128">
        <f>IF(Equipamentos!A126="","",Equipamentos!A126)</f>
        <v/>
      </c>
      <c r="B128">
        <f>IF(A128="","",Equipamentos!B126)</f>
        <v/>
      </c>
      <c r="C128">
        <f>IF(A128="","",N(Equipamentos!D126))</f>
        <v/>
      </c>
      <c r="D128">
        <f>IF(A128="","",N(Equipamentos!E126))</f>
        <v/>
      </c>
      <c r="E128">
        <f>IF(A128="","",SUMIFS(Locações!$H:$H,Locações!$F:$F,$A128,Locações!$D:$D,"&lt;="&amp;$C$1,Locações!$E:$E,"&gt;="&amp;$C$1,Locações!$I:$I,"Confirmado"))</f>
        <v/>
      </c>
      <c r="F128">
        <f>IF(A128="","",SUMIFS(Locações!$H:$H,Locações!$F:$F,$A128,Locações!$D:$D,"&lt;="&amp;$C$1,Locações!$E:$E,"&gt;="&amp;$C$1,Locações!$I:$I,"Orçamento"))</f>
        <v/>
      </c>
      <c r="G128">
        <f>IF(A128="","",C128-D128-E128)</f>
        <v/>
      </c>
      <c r="H128">
        <f>IF(A128="","",IF(G128&lt;0,IF(G128=-1,"Falta 1","Faltam "&amp;-G128)&amp;" no confirmado",IF(G128-F128&lt;0,"Só sobra se um orçamento cair","OK")))</f>
        <v/>
      </c>
    </row>
    <row r="129">
      <c r="A129">
        <f>IF(Equipamentos!A127="","",Equipamentos!A127)</f>
        <v/>
      </c>
      <c r="B129">
        <f>IF(A129="","",Equipamentos!B127)</f>
        <v/>
      </c>
      <c r="C129">
        <f>IF(A129="","",N(Equipamentos!D127))</f>
        <v/>
      </c>
      <c r="D129">
        <f>IF(A129="","",N(Equipamentos!E127))</f>
        <v/>
      </c>
      <c r="E129">
        <f>IF(A129="","",SUMIFS(Locações!$H:$H,Locações!$F:$F,$A129,Locações!$D:$D,"&lt;="&amp;$C$1,Locações!$E:$E,"&gt;="&amp;$C$1,Locações!$I:$I,"Confirmado"))</f>
        <v/>
      </c>
      <c r="F129">
        <f>IF(A129="","",SUMIFS(Locações!$H:$H,Locações!$F:$F,$A129,Locações!$D:$D,"&lt;="&amp;$C$1,Locações!$E:$E,"&gt;="&amp;$C$1,Locações!$I:$I,"Orçamento"))</f>
        <v/>
      </c>
      <c r="G129">
        <f>IF(A129="","",C129-D129-E129)</f>
        <v/>
      </c>
      <c r="H129">
        <f>IF(A129="","",IF(G129&lt;0,IF(G129=-1,"Falta 1","Faltam "&amp;-G129)&amp;" no confirmado",IF(G129-F129&lt;0,"Só sobra se um orçamento cair","OK")))</f>
        <v/>
      </c>
    </row>
    <row r="130">
      <c r="A130">
        <f>IF(Equipamentos!A128="","",Equipamentos!A128)</f>
        <v/>
      </c>
      <c r="B130">
        <f>IF(A130="","",Equipamentos!B128)</f>
        <v/>
      </c>
      <c r="C130">
        <f>IF(A130="","",N(Equipamentos!D128))</f>
        <v/>
      </c>
      <c r="D130">
        <f>IF(A130="","",N(Equipamentos!E128))</f>
        <v/>
      </c>
      <c r="E130">
        <f>IF(A130="","",SUMIFS(Locações!$H:$H,Locações!$F:$F,$A130,Locações!$D:$D,"&lt;="&amp;$C$1,Locações!$E:$E,"&gt;="&amp;$C$1,Locações!$I:$I,"Confirmado"))</f>
        <v/>
      </c>
      <c r="F130">
        <f>IF(A130="","",SUMIFS(Locações!$H:$H,Locações!$F:$F,$A130,Locações!$D:$D,"&lt;="&amp;$C$1,Locações!$E:$E,"&gt;="&amp;$C$1,Locações!$I:$I,"Orçamento"))</f>
        <v/>
      </c>
      <c r="G130">
        <f>IF(A130="","",C130-D130-E130)</f>
        <v/>
      </c>
      <c r="H130">
        <f>IF(A130="","",IF(G130&lt;0,IF(G130=-1,"Falta 1","Faltam "&amp;-G130)&amp;" no confirmado",IF(G130-F130&lt;0,"Só sobra se um orçamento cair","OK")))</f>
        <v/>
      </c>
    </row>
    <row r="131">
      <c r="A131">
        <f>IF(Equipamentos!A129="","",Equipamentos!A129)</f>
        <v/>
      </c>
      <c r="B131">
        <f>IF(A131="","",Equipamentos!B129)</f>
        <v/>
      </c>
      <c r="C131">
        <f>IF(A131="","",N(Equipamentos!D129))</f>
        <v/>
      </c>
      <c r="D131">
        <f>IF(A131="","",N(Equipamentos!E129))</f>
        <v/>
      </c>
      <c r="E131">
        <f>IF(A131="","",SUMIFS(Locações!$H:$H,Locações!$F:$F,$A131,Locações!$D:$D,"&lt;="&amp;$C$1,Locações!$E:$E,"&gt;="&amp;$C$1,Locações!$I:$I,"Confirmado"))</f>
        <v/>
      </c>
      <c r="F131">
        <f>IF(A131="","",SUMIFS(Locações!$H:$H,Locações!$F:$F,$A131,Locações!$D:$D,"&lt;="&amp;$C$1,Locações!$E:$E,"&gt;="&amp;$C$1,Locações!$I:$I,"Orçamento"))</f>
        <v/>
      </c>
      <c r="G131">
        <f>IF(A131="","",C131-D131-E131)</f>
        <v/>
      </c>
      <c r="H131">
        <f>IF(A131="","",IF(G131&lt;0,IF(G131=-1,"Falta 1","Faltam "&amp;-G131)&amp;" no confirmado",IF(G131-F131&lt;0,"Só sobra se um orçamento cair","OK")))</f>
        <v/>
      </c>
    </row>
    <row r="132">
      <c r="A132">
        <f>IF(Equipamentos!A130="","",Equipamentos!A130)</f>
        <v/>
      </c>
      <c r="B132">
        <f>IF(A132="","",Equipamentos!B130)</f>
        <v/>
      </c>
      <c r="C132">
        <f>IF(A132="","",N(Equipamentos!D130))</f>
        <v/>
      </c>
      <c r="D132">
        <f>IF(A132="","",N(Equipamentos!E130))</f>
        <v/>
      </c>
      <c r="E132">
        <f>IF(A132="","",SUMIFS(Locações!$H:$H,Locações!$F:$F,$A132,Locações!$D:$D,"&lt;="&amp;$C$1,Locações!$E:$E,"&gt;="&amp;$C$1,Locações!$I:$I,"Confirmado"))</f>
        <v/>
      </c>
      <c r="F132">
        <f>IF(A132="","",SUMIFS(Locações!$H:$H,Locações!$F:$F,$A132,Locações!$D:$D,"&lt;="&amp;$C$1,Locações!$E:$E,"&gt;="&amp;$C$1,Locações!$I:$I,"Orçamento"))</f>
        <v/>
      </c>
      <c r="G132">
        <f>IF(A132="","",C132-D132-E132)</f>
        <v/>
      </c>
      <c r="H132">
        <f>IF(A132="","",IF(G132&lt;0,IF(G132=-1,"Falta 1","Faltam "&amp;-G132)&amp;" no confirmado",IF(G132-F132&lt;0,"Só sobra se um orçamento cair","OK")))</f>
        <v/>
      </c>
    </row>
    <row r="133">
      <c r="A133">
        <f>IF(Equipamentos!A131="","",Equipamentos!A131)</f>
        <v/>
      </c>
      <c r="B133">
        <f>IF(A133="","",Equipamentos!B131)</f>
        <v/>
      </c>
      <c r="C133">
        <f>IF(A133="","",N(Equipamentos!D131))</f>
        <v/>
      </c>
      <c r="D133">
        <f>IF(A133="","",N(Equipamentos!E131))</f>
        <v/>
      </c>
      <c r="E133">
        <f>IF(A133="","",SUMIFS(Locações!$H:$H,Locações!$F:$F,$A133,Locações!$D:$D,"&lt;="&amp;$C$1,Locações!$E:$E,"&gt;="&amp;$C$1,Locações!$I:$I,"Confirmado"))</f>
        <v/>
      </c>
      <c r="F133">
        <f>IF(A133="","",SUMIFS(Locações!$H:$H,Locações!$F:$F,$A133,Locações!$D:$D,"&lt;="&amp;$C$1,Locações!$E:$E,"&gt;="&amp;$C$1,Locações!$I:$I,"Orçamento"))</f>
        <v/>
      </c>
      <c r="G133">
        <f>IF(A133="","",C133-D133-E133)</f>
        <v/>
      </c>
      <c r="H133">
        <f>IF(A133="","",IF(G133&lt;0,IF(G133=-1,"Falta 1","Faltam "&amp;-G133)&amp;" no confirmado",IF(G133-F133&lt;0,"Só sobra se um orçamento cair","OK")))</f>
        <v/>
      </c>
    </row>
    <row r="134">
      <c r="A134">
        <f>IF(Equipamentos!A132="","",Equipamentos!A132)</f>
        <v/>
      </c>
      <c r="B134">
        <f>IF(A134="","",Equipamentos!B132)</f>
        <v/>
      </c>
      <c r="C134">
        <f>IF(A134="","",N(Equipamentos!D132))</f>
        <v/>
      </c>
      <c r="D134">
        <f>IF(A134="","",N(Equipamentos!E132))</f>
        <v/>
      </c>
      <c r="E134">
        <f>IF(A134="","",SUMIFS(Locações!$H:$H,Locações!$F:$F,$A134,Locações!$D:$D,"&lt;="&amp;$C$1,Locações!$E:$E,"&gt;="&amp;$C$1,Locações!$I:$I,"Confirmado"))</f>
        <v/>
      </c>
      <c r="F134">
        <f>IF(A134="","",SUMIFS(Locações!$H:$H,Locações!$F:$F,$A134,Locações!$D:$D,"&lt;="&amp;$C$1,Locações!$E:$E,"&gt;="&amp;$C$1,Locações!$I:$I,"Orçamento"))</f>
        <v/>
      </c>
      <c r="G134">
        <f>IF(A134="","",C134-D134-E134)</f>
        <v/>
      </c>
      <c r="H134">
        <f>IF(A134="","",IF(G134&lt;0,IF(G134=-1,"Falta 1","Faltam "&amp;-G134)&amp;" no confirmado",IF(G134-F134&lt;0,"Só sobra se um orçamento cair","OK")))</f>
        <v/>
      </c>
    </row>
    <row r="135">
      <c r="A135">
        <f>IF(Equipamentos!A133="","",Equipamentos!A133)</f>
        <v/>
      </c>
      <c r="B135">
        <f>IF(A135="","",Equipamentos!B133)</f>
        <v/>
      </c>
      <c r="C135">
        <f>IF(A135="","",N(Equipamentos!D133))</f>
        <v/>
      </c>
      <c r="D135">
        <f>IF(A135="","",N(Equipamentos!E133))</f>
        <v/>
      </c>
      <c r="E135">
        <f>IF(A135="","",SUMIFS(Locações!$H:$H,Locações!$F:$F,$A135,Locações!$D:$D,"&lt;="&amp;$C$1,Locações!$E:$E,"&gt;="&amp;$C$1,Locações!$I:$I,"Confirmado"))</f>
        <v/>
      </c>
      <c r="F135">
        <f>IF(A135="","",SUMIFS(Locações!$H:$H,Locações!$F:$F,$A135,Locações!$D:$D,"&lt;="&amp;$C$1,Locações!$E:$E,"&gt;="&amp;$C$1,Locações!$I:$I,"Orçamento"))</f>
        <v/>
      </c>
      <c r="G135">
        <f>IF(A135="","",C135-D135-E135)</f>
        <v/>
      </c>
      <c r="H135">
        <f>IF(A135="","",IF(G135&lt;0,IF(G135=-1,"Falta 1","Faltam "&amp;-G135)&amp;" no confirmado",IF(G135-F135&lt;0,"Só sobra se um orçamento cair","OK")))</f>
        <v/>
      </c>
    </row>
    <row r="136">
      <c r="A136">
        <f>IF(Equipamentos!A134="","",Equipamentos!A134)</f>
        <v/>
      </c>
      <c r="B136">
        <f>IF(A136="","",Equipamentos!B134)</f>
        <v/>
      </c>
      <c r="C136">
        <f>IF(A136="","",N(Equipamentos!D134))</f>
        <v/>
      </c>
      <c r="D136">
        <f>IF(A136="","",N(Equipamentos!E134))</f>
        <v/>
      </c>
      <c r="E136">
        <f>IF(A136="","",SUMIFS(Locações!$H:$H,Locações!$F:$F,$A136,Locações!$D:$D,"&lt;="&amp;$C$1,Locações!$E:$E,"&gt;="&amp;$C$1,Locações!$I:$I,"Confirmado"))</f>
        <v/>
      </c>
      <c r="F136">
        <f>IF(A136="","",SUMIFS(Locações!$H:$H,Locações!$F:$F,$A136,Locações!$D:$D,"&lt;="&amp;$C$1,Locações!$E:$E,"&gt;="&amp;$C$1,Locações!$I:$I,"Orçamento"))</f>
        <v/>
      </c>
      <c r="G136">
        <f>IF(A136="","",C136-D136-E136)</f>
        <v/>
      </c>
      <c r="H136">
        <f>IF(A136="","",IF(G136&lt;0,IF(G136=-1,"Falta 1","Faltam "&amp;-G136)&amp;" no confirmado",IF(G136-F136&lt;0,"Só sobra se um orçamento cair","OK")))</f>
        <v/>
      </c>
    </row>
    <row r="137">
      <c r="A137">
        <f>IF(Equipamentos!A135="","",Equipamentos!A135)</f>
        <v/>
      </c>
      <c r="B137">
        <f>IF(A137="","",Equipamentos!B135)</f>
        <v/>
      </c>
      <c r="C137">
        <f>IF(A137="","",N(Equipamentos!D135))</f>
        <v/>
      </c>
      <c r="D137">
        <f>IF(A137="","",N(Equipamentos!E135))</f>
        <v/>
      </c>
      <c r="E137">
        <f>IF(A137="","",SUMIFS(Locações!$H:$H,Locações!$F:$F,$A137,Locações!$D:$D,"&lt;="&amp;$C$1,Locações!$E:$E,"&gt;="&amp;$C$1,Locações!$I:$I,"Confirmado"))</f>
        <v/>
      </c>
      <c r="F137">
        <f>IF(A137="","",SUMIFS(Locações!$H:$H,Locações!$F:$F,$A137,Locações!$D:$D,"&lt;="&amp;$C$1,Locações!$E:$E,"&gt;="&amp;$C$1,Locações!$I:$I,"Orçamento"))</f>
        <v/>
      </c>
      <c r="G137">
        <f>IF(A137="","",C137-D137-E137)</f>
        <v/>
      </c>
      <c r="H137">
        <f>IF(A137="","",IF(G137&lt;0,IF(G137=-1,"Falta 1","Faltam "&amp;-G137)&amp;" no confirmado",IF(G137-F137&lt;0,"Só sobra se um orçamento cair","OK")))</f>
        <v/>
      </c>
    </row>
    <row r="138">
      <c r="A138">
        <f>IF(Equipamentos!A136="","",Equipamentos!A136)</f>
        <v/>
      </c>
      <c r="B138">
        <f>IF(A138="","",Equipamentos!B136)</f>
        <v/>
      </c>
      <c r="C138">
        <f>IF(A138="","",N(Equipamentos!D136))</f>
        <v/>
      </c>
      <c r="D138">
        <f>IF(A138="","",N(Equipamentos!E136))</f>
        <v/>
      </c>
      <c r="E138">
        <f>IF(A138="","",SUMIFS(Locações!$H:$H,Locações!$F:$F,$A138,Locações!$D:$D,"&lt;="&amp;$C$1,Locações!$E:$E,"&gt;="&amp;$C$1,Locações!$I:$I,"Confirmado"))</f>
        <v/>
      </c>
      <c r="F138">
        <f>IF(A138="","",SUMIFS(Locações!$H:$H,Locações!$F:$F,$A138,Locações!$D:$D,"&lt;="&amp;$C$1,Locações!$E:$E,"&gt;="&amp;$C$1,Locações!$I:$I,"Orçamento"))</f>
        <v/>
      </c>
      <c r="G138">
        <f>IF(A138="","",C138-D138-E138)</f>
        <v/>
      </c>
      <c r="H138">
        <f>IF(A138="","",IF(G138&lt;0,IF(G138=-1,"Falta 1","Faltam "&amp;-G138)&amp;" no confirmado",IF(G138-F138&lt;0,"Só sobra se um orçamento cair","OK")))</f>
        <v/>
      </c>
    </row>
    <row r="139">
      <c r="A139">
        <f>IF(Equipamentos!A137="","",Equipamentos!A137)</f>
        <v/>
      </c>
      <c r="B139">
        <f>IF(A139="","",Equipamentos!B137)</f>
        <v/>
      </c>
      <c r="C139">
        <f>IF(A139="","",N(Equipamentos!D137))</f>
        <v/>
      </c>
      <c r="D139">
        <f>IF(A139="","",N(Equipamentos!E137))</f>
        <v/>
      </c>
      <c r="E139">
        <f>IF(A139="","",SUMIFS(Locações!$H:$H,Locações!$F:$F,$A139,Locações!$D:$D,"&lt;="&amp;$C$1,Locações!$E:$E,"&gt;="&amp;$C$1,Locações!$I:$I,"Confirmado"))</f>
        <v/>
      </c>
      <c r="F139">
        <f>IF(A139="","",SUMIFS(Locações!$H:$H,Locações!$F:$F,$A139,Locações!$D:$D,"&lt;="&amp;$C$1,Locações!$E:$E,"&gt;="&amp;$C$1,Locações!$I:$I,"Orçamento"))</f>
        <v/>
      </c>
      <c r="G139">
        <f>IF(A139="","",C139-D139-E139)</f>
        <v/>
      </c>
      <c r="H139">
        <f>IF(A139="","",IF(G139&lt;0,IF(G139=-1,"Falta 1","Faltam "&amp;-G139)&amp;" no confirmado",IF(G139-F139&lt;0,"Só sobra se um orçamento cair","OK")))</f>
        <v/>
      </c>
    </row>
    <row r="140">
      <c r="A140">
        <f>IF(Equipamentos!A138="","",Equipamentos!A138)</f>
        <v/>
      </c>
      <c r="B140">
        <f>IF(A140="","",Equipamentos!B138)</f>
        <v/>
      </c>
      <c r="C140">
        <f>IF(A140="","",N(Equipamentos!D138))</f>
        <v/>
      </c>
      <c r="D140">
        <f>IF(A140="","",N(Equipamentos!E138))</f>
        <v/>
      </c>
      <c r="E140">
        <f>IF(A140="","",SUMIFS(Locações!$H:$H,Locações!$F:$F,$A140,Locações!$D:$D,"&lt;="&amp;$C$1,Locações!$E:$E,"&gt;="&amp;$C$1,Locações!$I:$I,"Confirmado"))</f>
        <v/>
      </c>
      <c r="F140">
        <f>IF(A140="","",SUMIFS(Locações!$H:$H,Locações!$F:$F,$A140,Locações!$D:$D,"&lt;="&amp;$C$1,Locações!$E:$E,"&gt;="&amp;$C$1,Locações!$I:$I,"Orçamento"))</f>
        <v/>
      </c>
      <c r="G140">
        <f>IF(A140="","",C140-D140-E140)</f>
        <v/>
      </c>
      <c r="H140">
        <f>IF(A140="","",IF(G140&lt;0,IF(G140=-1,"Falta 1","Faltam "&amp;-G140)&amp;" no confirmado",IF(G140-F140&lt;0,"Só sobra se um orçamento cair","OK")))</f>
        <v/>
      </c>
    </row>
    <row r="141">
      <c r="A141">
        <f>IF(Equipamentos!A139="","",Equipamentos!A139)</f>
        <v/>
      </c>
      <c r="B141">
        <f>IF(A141="","",Equipamentos!B139)</f>
        <v/>
      </c>
      <c r="C141">
        <f>IF(A141="","",N(Equipamentos!D139))</f>
        <v/>
      </c>
      <c r="D141">
        <f>IF(A141="","",N(Equipamentos!E139))</f>
        <v/>
      </c>
      <c r="E141">
        <f>IF(A141="","",SUMIFS(Locações!$H:$H,Locações!$F:$F,$A141,Locações!$D:$D,"&lt;="&amp;$C$1,Locações!$E:$E,"&gt;="&amp;$C$1,Locações!$I:$I,"Confirmado"))</f>
        <v/>
      </c>
      <c r="F141">
        <f>IF(A141="","",SUMIFS(Locações!$H:$H,Locações!$F:$F,$A141,Locações!$D:$D,"&lt;="&amp;$C$1,Locações!$E:$E,"&gt;="&amp;$C$1,Locações!$I:$I,"Orçamento"))</f>
        <v/>
      </c>
      <c r="G141">
        <f>IF(A141="","",C141-D141-E141)</f>
        <v/>
      </c>
      <c r="H141">
        <f>IF(A141="","",IF(G141&lt;0,IF(G141=-1,"Falta 1","Faltam "&amp;-G141)&amp;" no confirmado",IF(G141-F141&lt;0,"Só sobra se um orçamento cair","OK")))</f>
        <v/>
      </c>
    </row>
    <row r="142">
      <c r="A142">
        <f>IF(Equipamentos!A140="","",Equipamentos!A140)</f>
        <v/>
      </c>
      <c r="B142">
        <f>IF(A142="","",Equipamentos!B140)</f>
        <v/>
      </c>
      <c r="C142">
        <f>IF(A142="","",N(Equipamentos!D140))</f>
        <v/>
      </c>
      <c r="D142">
        <f>IF(A142="","",N(Equipamentos!E140))</f>
        <v/>
      </c>
      <c r="E142">
        <f>IF(A142="","",SUMIFS(Locações!$H:$H,Locações!$F:$F,$A142,Locações!$D:$D,"&lt;="&amp;$C$1,Locações!$E:$E,"&gt;="&amp;$C$1,Locações!$I:$I,"Confirmado"))</f>
        <v/>
      </c>
      <c r="F142">
        <f>IF(A142="","",SUMIFS(Locações!$H:$H,Locações!$F:$F,$A142,Locações!$D:$D,"&lt;="&amp;$C$1,Locações!$E:$E,"&gt;="&amp;$C$1,Locações!$I:$I,"Orçamento"))</f>
        <v/>
      </c>
      <c r="G142">
        <f>IF(A142="","",C142-D142-E142)</f>
        <v/>
      </c>
      <c r="H142">
        <f>IF(A142="","",IF(G142&lt;0,IF(G142=-1,"Falta 1","Faltam "&amp;-G142)&amp;" no confirmado",IF(G142-F142&lt;0,"Só sobra se um orçamento cair","OK")))</f>
        <v/>
      </c>
    </row>
    <row r="143">
      <c r="A143">
        <f>IF(Equipamentos!A141="","",Equipamentos!A141)</f>
        <v/>
      </c>
      <c r="B143">
        <f>IF(A143="","",Equipamentos!B141)</f>
        <v/>
      </c>
      <c r="C143">
        <f>IF(A143="","",N(Equipamentos!D141))</f>
        <v/>
      </c>
      <c r="D143">
        <f>IF(A143="","",N(Equipamentos!E141))</f>
        <v/>
      </c>
      <c r="E143">
        <f>IF(A143="","",SUMIFS(Locações!$H:$H,Locações!$F:$F,$A143,Locações!$D:$D,"&lt;="&amp;$C$1,Locações!$E:$E,"&gt;="&amp;$C$1,Locações!$I:$I,"Confirmado"))</f>
        <v/>
      </c>
      <c r="F143">
        <f>IF(A143="","",SUMIFS(Locações!$H:$H,Locações!$F:$F,$A143,Locações!$D:$D,"&lt;="&amp;$C$1,Locações!$E:$E,"&gt;="&amp;$C$1,Locações!$I:$I,"Orçamento"))</f>
        <v/>
      </c>
      <c r="G143">
        <f>IF(A143="","",C143-D143-E143)</f>
        <v/>
      </c>
      <c r="H143">
        <f>IF(A143="","",IF(G143&lt;0,IF(G143=-1,"Falta 1","Faltam "&amp;-G143)&amp;" no confirmado",IF(G143-F143&lt;0,"Só sobra se um orçamento cair","OK")))</f>
        <v/>
      </c>
    </row>
    <row r="144">
      <c r="A144">
        <f>IF(Equipamentos!A142="","",Equipamentos!A142)</f>
        <v/>
      </c>
      <c r="B144">
        <f>IF(A144="","",Equipamentos!B142)</f>
        <v/>
      </c>
      <c r="C144">
        <f>IF(A144="","",N(Equipamentos!D142))</f>
        <v/>
      </c>
      <c r="D144">
        <f>IF(A144="","",N(Equipamentos!E142))</f>
        <v/>
      </c>
      <c r="E144">
        <f>IF(A144="","",SUMIFS(Locações!$H:$H,Locações!$F:$F,$A144,Locações!$D:$D,"&lt;="&amp;$C$1,Locações!$E:$E,"&gt;="&amp;$C$1,Locações!$I:$I,"Confirmado"))</f>
        <v/>
      </c>
      <c r="F144">
        <f>IF(A144="","",SUMIFS(Locações!$H:$H,Locações!$F:$F,$A144,Locações!$D:$D,"&lt;="&amp;$C$1,Locações!$E:$E,"&gt;="&amp;$C$1,Locações!$I:$I,"Orçamento"))</f>
        <v/>
      </c>
      <c r="G144">
        <f>IF(A144="","",C144-D144-E144)</f>
        <v/>
      </c>
      <c r="H144">
        <f>IF(A144="","",IF(G144&lt;0,IF(G144=-1,"Falta 1","Faltam "&amp;-G144)&amp;" no confirmado",IF(G144-F144&lt;0,"Só sobra se um orçamento cair","OK")))</f>
        <v/>
      </c>
    </row>
    <row r="145">
      <c r="A145">
        <f>IF(Equipamentos!A143="","",Equipamentos!A143)</f>
        <v/>
      </c>
      <c r="B145">
        <f>IF(A145="","",Equipamentos!B143)</f>
        <v/>
      </c>
      <c r="C145">
        <f>IF(A145="","",N(Equipamentos!D143))</f>
        <v/>
      </c>
      <c r="D145">
        <f>IF(A145="","",N(Equipamentos!E143))</f>
        <v/>
      </c>
      <c r="E145">
        <f>IF(A145="","",SUMIFS(Locações!$H:$H,Locações!$F:$F,$A145,Locações!$D:$D,"&lt;="&amp;$C$1,Locações!$E:$E,"&gt;="&amp;$C$1,Locações!$I:$I,"Confirmado"))</f>
        <v/>
      </c>
      <c r="F145">
        <f>IF(A145="","",SUMIFS(Locações!$H:$H,Locações!$F:$F,$A145,Locações!$D:$D,"&lt;="&amp;$C$1,Locações!$E:$E,"&gt;="&amp;$C$1,Locações!$I:$I,"Orçamento"))</f>
        <v/>
      </c>
      <c r="G145">
        <f>IF(A145="","",C145-D145-E145)</f>
        <v/>
      </c>
      <c r="H145">
        <f>IF(A145="","",IF(G145&lt;0,IF(G145=-1,"Falta 1","Faltam "&amp;-G145)&amp;" no confirmado",IF(G145-F145&lt;0,"Só sobra se um orçamento cair","OK")))</f>
        <v/>
      </c>
    </row>
    <row r="146">
      <c r="A146">
        <f>IF(Equipamentos!A144="","",Equipamentos!A144)</f>
        <v/>
      </c>
      <c r="B146">
        <f>IF(A146="","",Equipamentos!B144)</f>
        <v/>
      </c>
      <c r="C146">
        <f>IF(A146="","",N(Equipamentos!D144))</f>
        <v/>
      </c>
      <c r="D146">
        <f>IF(A146="","",N(Equipamentos!E144))</f>
        <v/>
      </c>
      <c r="E146">
        <f>IF(A146="","",SUMIFS(Locações!$H:$H,Locações!$F:$F,$A146,Locações!$D:$D,"&lt;="&amp;$C$1,Locações!$E:$E,"&gt;="&amp;$C$1,Locações!$I:$I,"Confirmado"))</f>
        <v/>
      </c>
      <c r="F146">
        <f>IF(A146="","",SUMIFS(Locações!$H:$H,Locações!$F:$F,$A146,Locações!$D:$D,"&lt;="&amp;$C$1,Locações!$E:$E,"&gt;="&amp;$C$1,Locações!$I:$I,"Orçamento"))</f>
        <v/>
      </c>
      <c r="G146">
        <f>IF(A146="","",C146-D146-E146)</f>
        <v/>
      </c>
      <c r="H146">
        <f>IF(A146="","",IF(G146&lt;0,IF(G146=-1,"Falta 1","Faltam "&amp;-G146)&amp;" no confirmado",IF(G146-F146&lt;0,"Só sobra se um orçamento cair","OK")))</f>
        <v/>
      </c>
    </row>
    <row r="147">
      <c r="A147">
        <f>IF(Equipamentos!A145="","",Equipamentos!A145)</f>
        <v/>
      </c>
      <c r="B147">
        <f>IF(A147="","",Equipamentos!B145)</f>
        <v/>
      </c>
      <c r="C147">
        <f>IF(A147="","",N(Equipamentos!D145))</f>
        <v/>
      </c>
      <c r="D147">
        <f>IF(A147="","",N(Equipamentos!E145))</f>
        <v/>
      </c>
      <c r="E147">
        <f>IF(A147="","",SUMIFS(Locações!$H:$H,Locações!$F:$F,$A147,Locações!$D:$D,"&lt;="&amp;$C$1,Locações!$E:$E,"&gt;="&amp;$C$1,Locações!$I:$I,"Confirmado"))</f>
        <v/>
      </c>
      <c r="F147">
        <f>IF(A147="","",SUMIFS(Locações!$H:$H,Locações!$F:$F,$A147,Locações!$D:$D,"&lt;="&amp;$C$1,Locações!$E:$E,"&gt;="&amp;$C$1,Locações!$I:$I,"Orçamento"))</f>
        <v/>
      </c>
      <c r="G147">
        <f>IF(A147="","",C147-D147-E147)</f>
        <v/>
      </c>
      <c r="H147">
        <f>IF(A147="","",IF(G147&lt;0,IF(G147=-1,"Falta 1","Faltam "&amp;-G147)&amp;" no confirmado",IF(G147-F147&lt;0,"Só sobra se um orçamento cair","OK")))</f>
        <v/>
      </c>
    </row>
    <row r="148">
      <c r="A148">
        <f>IF(Equipamentos!A146="","",Equipamentos!A146)</f>
        <v/>
      </c>
      <c r="B148">
        <f>IF(A148="","",Equipamentos!B146)</f>
        <v/>
      </c>
      <c r="C148">
        <f>IF(A148="","",N(Equipamentos!D146))</f>
        <v/>
      </c>
      <c r="D148">
        <f>IF(A148="","",N(Equipamentos!E146))</f>
        <v/>
      </c>
      <c r="E148">
        <f>IF(A148="","",SUMIFS(Locações!$H:$H,Locações!$F:$F,$A148,Locações!$D:$D,"&lt;="&amp;$C$1,Locações!$E:$E,"&gt;="&amp;$C$1,Locações!$I:$I,"Confirmado"))</f>
        <v/>
      </c>
      <c r="F148">
        <f>IF(A148="","",SUMIFS(Locações!$H:$H,Locações!$F:$F,$A148,Locações!$D:$D,"&lt;="&amp;$C$1,Locações!$E:$E,"&gt;="&amp;$C$1,Locações!$I:$I,"Orçamento"))</f>
        <v/>
      </c>
      <c r="G148">
        <f>IF(A148="","",C148-D148-E148)</f>
        <v/>
      </c>
      <c r="H148">
        <f>IF(A148="","",IF(G148&lt;0,IF(G148=-1,"Falta 1","Faltam "&amp;-G148)&amp;" no confirmado",IF(G148-F148&lt;0,"Só sobra se um orçamento cair","OK")))</f>
        <v/>
      </c>
    </row>
    <row r="149">
      <c r="A149">
        <f>IF(Equipamentos!A147="","",Equipamentos!A147)</f>
        <v/>
      </c>
      <c r="B149">
        <f>IF(A149="","",Equipamentos!B147)</f>
        <v/>
      </c>
      <c r="C149">
        <f>IF(A149="","",N(Equipamentos!D147))</f>
        <v/>
      </c>
      <c r="D149">
        <f>IF(A149="","",N(Equipamentos!E147))</f>
        <v/>
      </c>
      <c r="E149">
        <f>IF(A149="","",SUMIFS(Locações!$H:$H,Locações!$F:$F,$A149,Locações!$D:$D,"&lt;="&amp;$C$1,Locações!$E:$E,"&gt;="&amp;$C$1,Locações!$I:$I,"Confirmado"))</f>
        <v/>
      </c>
      <c r="F149">
        <f>IF(A149="","",SUMIFS(Locações!$H:$H,Locações!$F:$F,$A149,Locações!$D:$D,"&lt;="&amp;$C$1,Locações!$E:$E,"&gt;="&amp;$C$1,Locações!$I:$I,"Orçamento"))</f>
        <v/>
      </c>
      <c r="G149">
        <f>IF(A149="","",C149-D149-E149)</f>
        <v/>
      </c>
      <c r="H149">
        <f>IF(A149="","",IF(G149&lt;0,IF(G149=-1,"Falta 1","Faltam "&amp;-G149)&amp;" no confirmado",IF(G149-F149&lt;0,"Só sobra se um orçamento cair","OK")))</f>
        <v/>
      </c>
    </row>
    <row r="150">
      <c r="A150">
        <f>IF(Equipamentos!A148="","",Equipamentos!A148)</f>
        <v/>
      </c>
      <c r="B150">
        <f>IF(A150="","",Equipamentos!B148)</f>
        <v/>
      </c>
      <c r="C150">
        <f>IF(A150="","",N(Equipamentos!D148))</f>
        <v/>
      </c>
      <c r="D150">
        <f>IF(A150="","",N(Equipamentos!E148))</f>
        <v/>
      </c>
      <c r="E150">
        <f>IF(A150="","",SUMIFS(Locações!$H:$H,Locações!$F:$F,$A150,Locações!$D:$D,"&lt;="&amp;$C$1,Locações!$E:$E,"&gt;="&amp;$C$1,Locações!$I:$I,"Confirmado"))</f>
        <v/>
      </c>
      <c r="F150">
        <f>IF(A150="","",SUMIFS(Locações!$H:$H,Locações!$F:$F,$A150,Locações!$D:$D,"&lt;="&amp;$C$1,Locações!$E:$E,"&gt;="&amp;$C$1,Locações!$I:$I,"Orçamento"))</f>
        <v/>
      </c>
      <c r="G150">
        <f>IF(A150="","",C150-D150-E150)</f>
        <v/>
      </c>
      <c r="H150">
        <f>IF(A150="","",IF(G150&lt;0,IF(G150=-1,"Falta 1","Faltam "&amp;-G150)&amp;" no confirmado",IF(G150-F150&lt;0,"Só sobra se um orçamento cair","OK")))</f>
        <v/>
      </c>
    </row>
    <row r="151">
      <c r="A151">
        <f>IF(Equipamentos!A149="","",Equipamentos!A149)</f>
        <v/>
      </c>
      <c r="B151">
        <f>IF(A151="","",Equipamentos!B149)</f>
        <v/>
      </c>
      <c r="C151">
        <f>IF(A151="","",N(Equipamentos!D149))</f>
        <v/>
      </c>
      <c r="D151">
        <f>IF(A151="","",N(Equipamentos!E149))</f>
        <v/>
      </c>
      <c r="E151">
        <f>IF(A151="","",SUMIFS(Locações!$H:$H,Locações!$F:$F,$A151,Locações!$D:$D,"&lt;="&amp;$C$1,Locações!$E:$E,"&gt;="&amp;$C$1,Locações!$I:$I,"Confirmado"))</f>
        <v/>
      </c>
      <c r="F151">
        <f>IF(A151="","",SUMIFS(Locações!$H:$H,Locações!$F:$F,$A151,Locações!$D:$D,"&lt;="&amp;$C$1,Locações!$E:$E,"&gt;="&amp;$C$1,Locações!$I:$I,"Orçamento"))</f>
        <v/>
      </c>
      <c r="G151">
        <f>IF(A151="","",C151-D151-E151)</f>
        <v/>
      </c>
      <c r="H151">
        <f>IF(A151="","",IF(G151&lt;0,IF(G151=-1,"Falta 1","Faltam "&amp;-G151)&amp;" no confirmado",IF(G151-F151&lt;0,"Só sobra se um orçamento cair","OK")))</f>
        <v/>
      </c>
    </row>
    <row r="152">
      <c r="A152">
        <f>IF(Equipamentos!A150="","",Equipamentos!A150)</f>
        <v/>
      </c>
      <c r="B152">
        <f>IF(A152="","",Equipamentos!B150)</f>
        <v/>
      </c>
      <c r="C152">
        <f>IF(A152="","",N(Equipamentos!D150))</f>
        <v/>
      </c>
      <c r="D152">
        <f>IF(A152="","",N(Equipamentos!E150))</f>
        <v/>
      </c>
      <c r="E152">
        <f>IF(A152="","",SUMIFS(Locações!$H:$H,Locações!$F:$F,$A152,Locações!$D:$D,"&lt;="&amp;$C$1,Locações!$E:$E,"&gt;="&amp;$C$1,Locações!$I:$I,"Confirmado"))</f>
        <v/>
      </c>
      <c r="F152">
        <f>IF(A152="","",SUMIFS(Locações!$H:$H,Locações!$F:$F,$A152,Locações!$D:$D,"&lt;="&amp;$C$1,Locações!$E:$E,"&gt;="&amp;$C$1,Locações!$I:$I,"Orçamento"))</f>
        <v/>
      </c>
      <c r="G152">
        <f>IF(A152="","",C152-D152-E152)</f>
        <v/>
      </c>
      <c r="H152">
        <f>IF(A152="","",IF(G152&lt;0,IF(G152=-1,"Falta 1","Faltam "&amp;-G152)&amp;" no confirmado",IF(G152-F152&lt;0,"Só sobra se um orçamento cair","OK")))</f>
        <v/>
      </c>
    </row>
    <row r="153">
      <c r="A153">
        <f>IF(Equipamentos!A151="","",Equipamentos!A151)</f>
        <v/>
      </c>
      <c r="B153">
        <f>IF(A153="","",Equipamentos!B151)</f>
        <v/>
      </c>
      <c r="C153">
        <f>IF(A153="","",N(Equipamentos!D151))</f>
        <v/>
      </c>
      <c r="D153">
        <f>IF(A153="","",N(Equipamentos!E151))</f>
        <v/>
      </c>
      <c r="E153">
        <f>IF(A153="","",SUMIFS(Locações!$H:$H,Locações!$F:$F,$A153,Locações!$D:$D,"&lt;="&amp;$C$1,Locações!$E:$E,"&gt;="&amp;$C$1,Locações!$I:$I,"Confirmado"))</f>
        <v/>
      </c>
      <c r="F153">
        <f>IF(A153="","",SUMIFS(Locações!$H:$H,Locações!$F:$F,$A153,Locações!$D:$D,"&lt;="&amp;$C$1,Locações!$E:$E,"&gt;="&amp;$C$1,Locações!$I:$I,"Orçamento"))</f>
        <v/>
      </c>
      <c r="G153">
        <f>IF(A153="","",C153-D153-E153)</f>
        <v/>
      </c>
      <c r="H153">
        <f>IF(A153="","",IF(G153&lt;0,IF(G153=-1,"Falta 1","Faltam "&amp;-G153)&amp;" no confirmado",IF(G153-F153&lt;0,"Só sobra se um orçamento cair","OK")))</f>
        <v/>
      </c>
    </row>
    <row r="154">
      <c r="A154">
        <f>IF(Equipamentos!A152="","",Equipamentos!A152)</f>
        <v/>
      </c>
      <c r="B154">
        <f>IF(A154="","",Equipamentos!B152)</f>
        <v/>
      </c>
      <c r="C154">
        <f>IF(A154="","",N(Equipamentos!D152))</f>
        <v/>
      </c>
      <c r="D154">
        <f>IF(A154="","",N(Equipamentos!E152))</f>
        <v/>
      </c>
      <c r="E154">
        <f>IF(A154="","",SUMIFS(Locações!$H:$H,Locações!$F:$F,$A154,Locações!$D:$D,"&lt;="&amp;$C$1,Locações!$E:$E,"&gt;="&amp;$C$1,Locações!$I:$I,"Confirmado"))</f>
        <v/>
      </c>
      <c r="F154">
        <f>IF(A154="","",SUMIFS(Locações!$H:$H,Locações!$F:$F,$A154,Locações!$D:$D,"&lt;="&amp;$C$1,Locações!$E:$E,"&gt;="&amp;$C$1,Locações!$I:$I,"Orçamento"))</f>
        <v/>
      </c>
      <c r="G154">
        <f>IF(A154="","",C154-D154-E154)</f>
        <v/>
      </c>
      <c r="H154">
        <f>IF(A154="","",IF(G154&lt;0,IF(G154=-1,"Falta 1","Faltam "&amp;-G154)&amp;" no confirmado",IF(G154-F154&lt;0,"Só sobra se um orçamento cair","OK")))</f>
        <v/>
      </c>
    </row>
    <row r="155">
      <c r="A155">
        <f>IF(Equipamentos!A153="","",Equipamentos!A153)</f>
        <v/>
      </c>
      <c r="B155">
        <f>IF(A155="","",Equipamentos!B153)</f>
        <v/>
      </c>
      <c r="C155">
        <f>IF(A155="","",N(Equipamentos!D153))</f>
        <v/>
      </c>
      <c r="D155">
        <f>IF(A155="","",N(Equipamentos!E153))</f>
        <v/>
      </c>
      <c r="E155">
        <f>IF(A155="","",SUMIFS(Locações!$H:$H,Locações!$F:$F,$A155,Locações!$D:$D,"&lt;="&amp;$C$1,Locações!$E:$E,"&gt;="&amp;$C$1,Locações!$I:$I,"Confirmado"))</f>
        <v/>
      </c>
      <c r="F155">
        <f>IF(A155="","",SUMIFS(Locações!$H:$H,Locações!$F:$F,$A155,Locações!$D:$D,"&lt;="&amp;$C$1,Locações!$E:$E,"&gt;="&amp;$C$1,Locações!$I:$I,"Orçamento"))</f>
        <v/>
      </c>
      <c r="G155">
        <f>IF(A155="","",C155-D155-E155)</f>
        <v/>
      </c>
      <c r="H155">
        <f>IF(A155="","",IF(G155&lt;0,IF(G155=-1,"Falta 1","Faltam "&amp;-G155)&amp;" no confirmado",IF(G155-F155&lt;0,"Só sobra se um orçamento cair","OK")))</f>
        <v/>
      </c>
    </row>
    <row r="156">
      <c r="A156">
        <f>IF(Equipamentos!A154="","",Equipamentos!A154)</f>
        <v/>
      </c>
      <c r="B156">
        <f>IF(A156="","",Equipamentos!B154)</f>
        <v/>
      </c>
      <c r="C156">
        <f>IF(A156="","",N(Equipamentos!D154))</f>
        <v/>
      </c>
      <c r="D156">
        <f>IF(A156="","",N(Equipamentos!E154))</f>
        <v/>
      </c>
      <c r="E156">
        <f>IF(A156="","",SUMIFS(Locações!$H:$H,Locações!$F:$F,$A156,Locações!$D:$D,"&lt;="&amp;$C$1,Locações!$E:$E,"&gt;="&amp;$C$1,Locações!$I:$I,"Confirmado"))</f>
        <v/>
      </c>
      <c r="F156">
        <f>IF(A156="","",SUMIFS(Locações!$H:$H,Locações!$F:$F,$A156,Locações!$D:$D,"&lt;="&amp;$C$1,Locações!$E:$E,"&gt;="&amp;$C$1,Locações!$I:$I,"Orçamento"))</f>
        <v/>
      </c>
      <c r="G156">
        <f>IF(A156="","",C156-D156-E156)</f>
        <v/>
      </c>
      <c r="H156">
        <f>IF(A156="","",IF(G156&lt;0,IF(G156=-1,"Falta 1","Faltam "&amp;-G156)&amp;" no confirmado",IF(G156-F156&lt;0,"Só sobra se um orçamento cair","OK")))</f>
        <v/>
      </c>
    </row>
    <row r="157">
      <c r="A157">
        <f>IF(Equipamentos!A155="","",Equipamentos!A155)</f>
        <v/>
      </c>
      <c r="B157">
        <f>IF(A157="","",Equipamentos!B155)</f>
        <v/>
      </c>
      <c r="C157">
        <f>IF(A157="","",N(Equipamentos!D155))</f>
        <v/>
      </c>
      <c r="D157">
        <f>IF(A157="","",N(Equipamentos!E155))</f>
        <v/>
      </c>
      <c r="E157">
        <f>IF(A157="","",SUMIFS(Locações!$H:$H,Locações!$F:$F,$A157,Locações!$D:$D,"&lt;="&amp;$C$1,Locações!$E:$E,"&gt;="&amp;$C$1,Locações!$I:$I,"Confirmado"))</f>
        <v/>
      </c>
      <c r="F157">
        <f>IF(A157="","",SUMIFS(Locações!$H:$H,Locações!$F:$F,$A157,Locações!$D:$D,"&lt;="&amp;$C$1,Locações!$E:$E,"&gt;="&amp;$C$1,Locações!$I:$I,"Orçamento"))</f>
        <v/>
      </c>
      <c r="G157">
        <f>IF(A157="","",C157-D157-E157)</f>
        <v/>
      </c>
      <c r="H157">
        <f>IF(A157="","",IF(G157&lt;0,IF(G157=-1,"Falta 1","Faltam "&amp;-G157)&amp;" no confirmado",IF(G157-F157&lt;0,"Só sobra se um orçamento cair","OK")))</f>
        <v/>
      </c>
    </row>
    <row r="158">
      <c r="A158">
        <f>IF(Equipamentos!A156="","",Equipamentos!A156)</f>
        <v/>
      </c>
      <c r="B158">
        <f>IF(A158="","",Equipamentos!B156)</f>
        <v/>
      </c>
      <c r="C158">
        <f>IF(A158="","",N(Equipamentos!D156))</f>
        <v/>
      </c>
      <c r="D158">
        <f>IF(A158="","",N(Equipamentos!E156))</f>
        <v/>
      </c>
      <c r="E158">
        <f>IF(A158="","",SUMIFS(Locações!$H:$H,Locações!$F:$F,$A158,Locações!$D:$D,"&lt;="&amp;$C$1,Locações!$E:$E,"&gt;="&amp;$C$1,Locações!$I:$I,"Confirmado"))</f>
        <v/>
      </c>
      <c r="F158">
        <f>IF(A158="","",SUMIFS(Locações!$H:$H,Locações!$F:$F,$A158,Locações!$D:$D,"&lt;="&amp;$C$1,Locações!$E:$E,"&gt;="&amp;$C$1,Locações!$I:$I,"Orçamento"))</f>
        <v/>
      </c>
      <c r="G158">
        <f>IF(A158="","",C158-D158-E158)</f>
        <v/>
      </c>
      <c r="H158">
        <f>IF(A158="","",IF(G158&lt;0,IF(G158=-1,"Falta 1","Faltam "&amp;-G158)&amp;" no confirmado",IF(G158-F158&lt;0,"Só sobra se um orçamento cair","OK")))</f>
        <v/>
      </c>
    </row>
    <row r="159">
      <c r="A159">
        <f>IF(Equipamentos!A157="","",Equipamentos!A157)</f>
        <v/>
      </c>
      <c r="B159">
        <f>IF(A159="","",Equipamentos!B157)</f>
        <v/>
      </c>
      <c r="C159">
        <f>IF(A159="","",N(Equipamentos!D157))</f>
        <v/>
      </c>
      <c r="D159">
        <f>IF(A159="","",N(Equipamentos!E157))</f>
        <v/>
      </c>
      <c r="E159">
        <f>IF(A159="","",SUMIFS(Locações!$H:$H,Locações!$F:$F,$A159,Locações!$D:$D,"&lt;="&amp;$C$1,Locações!$E:$E,"&gt;="&amp;$C$1,Locações!$I:$I,"Confirmado"))</f>
        <v/>
      </c>
      <c r="F159">
        <f>IF(A159="","",SUMIFS(Locações!$H:$H,Locações!$F:$F,$A159,Locações!$D:$D,"&lt;="&amp;$C$1,Locações!$E:$E,"&gt;="&amp;$C$1,Locações!$I:$I,"Orçamento"))</f>
        <v/>
      </c>
      <c r="G159">
        <f>IF(A159="","",C159-D159-E159)</f>
        <v/>
      </c>
      <c r="H159">
        <f>IF(A159="","",IF(G159&lt;0,IF(G159=-1,"Falta 1","Faltam "&amp;-G159)&amp;" no confirmado",IF(G159-F159&lt;0,"Só sobra se um orçamento cair","OK")))</f>
        <v/>
      </c>
    </row>
    <row r="160">
      <c r="A160">
        <f>IF(Equipamentos!A158="","",Equipamentos!A158)</f>
        <v/>
      </c>
      <c r="B160">
        <f>IF(A160="","",Equipamentos!B158)</f>
        <v/>
      </c>
      <c r="C160">
        <f>IF(A160="","",N(Equipamentos!D158))</f>
        <v/>
      </c>
      <c r="D160">
        <f>IF(A160="","",N(Equipamentos!E158))</f>
        <v/>
      </c>
      <c r="E160">
        <f>IF(A160="","",SUMIFS(Locações!$H:$H,Locações!$F:$F,$A160,Locações!$D:$D,"&lt;="&amp;$C$1,Locações!$E:$E,"&gt;="&amp;$C$1,Locações!$I:$I,"Confirmado"))</f>
        <v/>
      </c>
      <c r="F160">
        <f>IF(A160="","",SUMIFS(Locações!$H:$H,Locações!$F:$F,$A160,Locações!$D:$D,"&lt;="&amp;$C$1,Locações!$E:$E,"&gt;="&amp;$C$1,Locações!$I:$I,"Orçamento"))</f>
        <v/>
      </c>
      <c r="G160">
        <f>IF(A160="","",C160-D160-E160)</f>
        <v/>
      </c>
      <c r="H160">
        <f>IF(A160="","",IF(G160&lt;0,IF(G160=-1,"Falta 1","Faltam "&amp;-G160)&amp;" no confirmado",IF(G160-F160&lt;0,"Só sobra se um orçamento cair","OK")))</f>
        <v/>
      </c>
    </row>
    <row r="161">
      <c r="A161">
        <f>IF(Equipamentos!A159="","",Equipamentos!A159)</f>
        <v/>
      </c>
      <c r="B161">
        <f>IF(A161="","",Equipamentos!B159)</f>
        <v/>
      </c>
      <c r="C161">
        <f>IF(A161="","",N(Equipamentos!D159))</f>
        <v/>
      </c>
      <c r="D161">
        <f>IF(A161="","",N(Equipamentos!E159))</f>
        <v/>
      </c>
      <c r="E161">
        <f>IF(A161="","",SUMIFS(Locações!$H:$H,Locações!$F:$F,$A161,Locações!$D:$D,"&lt;="&amp;$C$1,Locações!$E:$E,"&gt;="&amp;$C$1,Locações!$I:$I,"Confirmado"))</f>
        <v/>
      </c>
      <c r="F161">
        <f>IF(A161="","",SUMIFS(Locações!$H:$H,Locações!$F:$F,$A161,Locações!$D:$D,"&lt;="&amp;$C$1,Locações!$E:$E,"&gt;="&amp;$C$1,Locações!$I:$I,"Orçamento"))</f>
        <v/>
      </c>
      <c r="G161">
        <f>IF(A161="","",C161-D161-E161)</f>
        <v/>
      </c>
      <c r="H161">
        <f>IF(A161="","",IF(G161&lt;0,IF(G161=-1,"Falta 1","Faltam "&amp;-G161)&amp;" no confirmado",IF(G161-F161&lt;0,"Só sobra se um orçamento cair","OK")))</f>
        <v/>
      </c>
    </row>
    <row r="162">
      <c r="A162">
        <f>IF(Equipamentos!A160="","",Equipamentos!A160)</f>
        <v/>
      </c>
      <c r="B162">
        <f>IF(A162="","",Equipamentos!B160)</f>
        <v/>
      </c>
      <c r="C162">
        <f>IF(A162="","",N(Equipamentos!D160))</f>
        <v/>
      </c>
      <c r="D162">
        <f>IF(A162="","",N(Equipamentos!E160))</f>
        <v/>
      </c>
      <c r="E162">
        <f>IF(A162="","",SUMIFS(Locações!$H:$H,Locações!$F:$F,$A162,Locações!$D:$D,"&lt;="&amp;$C$1,Locações!$E:$E,"&gt;="&amp;$C$1,Locações!$I:$I,"Confirmado"))</f>
        <v/>
      </c>
      <c r="F162">
        <f>IF(A162="","",SUMIFS(Locações!$H:$H,Locações!$F:$F,$A162,Locações!$D:$D,"&lt;="&amp;$C$1,Locações!$E:$E,"&gt;="&amp;$C$1,Locações!$I:$I,"Orçamento"))</f>
        <v/>
      </c>
      <c r="G162">
        <f>IF(A162="","",C162-D162-E162)</f>
        <v/>
      </c>
      <c r="H162">
        <f>IF(A162="","",IF(G162&lt;0,IF(G162=-1,"Falta 1","Faltam "&amp;-G162)&amp;" no confirmado",IF(G162-F162&lt;0,"Só sobra se um orçamento cair","OK")))</f>
        <v/>
      </c>
    </row>
    <row r="163">
      <c r="A163">
        <f>IF(Equipamentos!A161="","",Equipamentos!A161)</f>
        <v/>
      </c>
      <c r="B163">
        <f>IF(A163="","",Equipamentos!B161)</f>
        <v/>
      </c>
      <c r="C163">
        <f>IF(A163="","",N(Equipamentos!D161))</f>
        <v/>
      </c>
      <c r="D163">
        <f>IF(A163="","",N(Equipamentos!E161))</f>
        <v/>
      </c>
      <c r="E163">
        <f>IF(A163="","",SUMIFS(Locações!$H:$H,Locações!$F:$F,$A163,Locações!$D:$D,"&lt;="&amp;$C$1,Locações!$E:$E,"&gt;="&amp;$C$1,Locações!$I:$I,"Confirmado"))</f>
        <v/>
      </c>
      <c r="F163">
        <f>IF(A163="","",SUMIFS(Locações!$H:$H,Locações!$F:$F,$A163,Locações!$D:$D,"&lt;="&amp;$C$1,Locações!$E:$E,"&gt;="&amp;$C$1,Locações!$I:$I,"Orçamento"))</f>
        <v/>
      </c>
      <c r="G163">
        <f>IF(A163="","",C163-D163-E163)</f>
        <v/>
      </c>
      <c r="H163">
        <f>IF(A163="","",IF(G163&lt;0,IF(G163=-1,"Falta 1","Faltam "&amp;-G163)&amp;" no confirmado",IF(G163-F163&lt;0,"Só sobra se um orçamento cair","OK")))</f>
        <v/>
      </c>
    </row>
    <row r="164">
      <c r="A164">
        <f>IF(Equipamentos!A162="","",Equipamentos!A162)</f>
        <v/>
      </c>
      <c r="B164">
        <f>IF(A164="","",Equipamentos!B162)</f>
        <v/>
      </c>
      <c r="C164">
        <f>IF(A164="","",N(Equipamentos!D162))</f>
        <v/>
      </c>
      <c r="D164">
        <f>IF(A164="","",N(Equipamentos!E162))</f>
        <v/>
      </c>
      <c r="E164">
        <f>IF(A164="","",SUMIFS(Locações!$H:$H,Locações!$F:$F,$A164,Locações!$D:$D,"&lt;="&amp;$C$1,Locações!$E:$E,"&gt;="&amp;$C$1,Locações!$I:$I,"Confirmado"))</f>
        <v/>
      </c>
      <c r="F164">
        <f>IF(A164="","",SUMIFS(Locações!$H:$H,Locações!$F:$F,$A164,Locações!$D:$D,"&lt;="&amp;$C$1,Locações!$E:$E,"&gt;="&amp;$C$1,Locações!$I:$I,"Orçamento"))</f>
        <v/>
      </c>
      <c r="G164">
        <f>IF(A164="","",C164-D164-E164)</f>
        <v/>
      </c>
      <c r="H164">
        <f>IF(A164="","",IF(G164&lt;0,IF(G164=-1,"Falta 1","Faltam "&amp;-G164)&amp;" no confirmado",IF(G164-F164&lt;0,"Só sobra se um orçamento cair","OK")))</f>
        <v/>
      </c>
    </row>
    <row r="165">
      <c r="A165">
        <f>IF(Equipamentos!A163="","",Equipamentos!A163)</f>
        <v/>
      </c>
      <c r="B165">
        <f>IF(A165="","",Equipamentos!B163)</f>
        <v/>
      </c>
      <c r="C165">
        <f>IF(A165="","",N(Equipamentos!D163))</f>
        <v/>
      </c>
      <c r="D165">
        <f>IF(A165="","",N(Equipamentos!E163))</f>
        <v/>
      </c>
      <c r="E165">
        <f>IF(A165="","",SUMIFS(Locações!$H:$H,Locações!$F:$F,$A165,Locações!$D:$D,"&lt;="&amp;$C$1,Locações!$E:$E,"&gt;="&amp;$C$1,Locações!$I:$I,"Confirmado"))</f>
        <v/>
      </c>
      <c r="F165">
        <f>IF(A165="","",SUMIFS(Locações!$H:$H,Locações!$F:$F,$A165,Locações!$D:$D,"&lt;="&amp;$C$1,Locações!$E:$E,"&gt;="&amp;$C$1,Locações!$I:$I,"Orçamento"))</f>
        <v/>
      </c>
      <c r="G165">
        <f>IF(A165="","",C165-D165-E165)</f>
        <v/>
      </c>
      <c r="H165">
        <f>IF(A165="","",IF(G165&lt;0,IF(G165=-1,"Falta 1","Faltam "&amp;-G165)&amp;" no confirmado",IF(G165-F165&lt;0,"Só sobra se um orçamento cair","OK")))</f>
        <v/>
      </c>
    </row>
    <row r="166">
      <c r="A166">
        <f>IF(Equipamentos!A164="","",Equipamentos!A164)</f>
        <v/>
      </c>
      <c r="B166">
        <f>IF(A166="","",Equipamentos!B164)</f>
        <v/>
      </c>
      <c r="C166">
        <f>IF(A166="","",N(Equipamentos!D164))</f>
        <v/>
      </c>
      <c r="D166">
        <f>IF(A166="","",N(Equipamentos!E164))</f>
        <v/>
      </c>
      <c r="E166">
        <f>IF(A166="","",SUMIFS(Locações!$H:$H,Locações!$F:$F,$A166,Locações!$D:$D,"&lt;="&amp;$C$1,Locações!$E:$E,"&gt;="&amp;$C$1,Locações!$I:$I,"Confirmado"))</f>
        <v/>
      </c>
      <c r="F166">
        <f>IF(A166="","",SUMIFS(Locações!$H:$H,Locações!$F:$F,$A166,Locações!$D:$D,"&lt;="&amp;$C$1,Locações!$E:$E,"&gt;="&amp;$C$1,Locações!$I:$I,"Orçamento"))</f>
        <v/>
      </c>
      <c r="G166">
        <f>IF(A166="","",C166-D166-E166)</f>
        <v/>
      </c>
      <c r="H166">
        <f>IF(A166="","",IF(G166&lt;0,IF(G166=-1,"Falta 1","Faltam "&amp;-G166)&amp;" no confirmado",IF(G166-F166&lt;0,"Só sobra se um orçamento cair","OK")))</f>
        <v/>
      </c>
    </row>
    <row r="167">
      <c r="A167">
        <f>IF(Equipamentos!A165="","",Equipamentos!A165)</f>
        <v/>
      </c>
      <c r="B167">
        <f>IF(A167="","",Equipamentos!B165)</f>
        <v/>
      </c>
      <c r="C167">
        <f>IF(A167="","",N(Equipamentos!D165))</f>
        <v/>
      </c>
      <c r="D167">
        <f>IF(A167="","",N(Equipamentos!E165))</f>
        <v/>
      </c>
      <c r="E167">
        <f>IF(A167="","",SUMIFS(Locações!$H:$H,Locações!$F:$F,$A167,Locações!$D:$D,"&lt;="&amp;$C$1,Locações!$E:$E,"&gt;="&amp;$C$1,Locações!$I:$I,"Confirmado"))</f>
        <v/>
      </c>
      <c r="F167">
        <f>IF(A167="","",SUMIFS(Locações!$H:$H,Locações!$F:$F,$A167,Locações!$D:$D,"&lt;="&amp;$C$1,Locações!$E:$E,"&gt;="&amp;$C$1,Locações!$I:$I,"Orçamento"))</f>
        <v/>
      </c>
      <c r="G167">
        <f>IF(A167="","",C167-D167-E167)</f>
        <v/>
      </c>
      <c r="H167">
        <f>IF(A167="","",IF(G167&lt;0,IF(G167=-1,"Falta 1","Faltam "&amp;-G167)&amp;" no confirmado",IF(G167-F167&lt;0,"Só sobra se um orçamento cair","OK")))</f>
        <v/>
      </c>
    </row>
    <row r="168">
      <c r="A168">
        <f>IF(Equipamentos!A166="","",Equipamentos!A166)</f>
        <v/>
      </c>
      <c r="B168">
        <f>IF(A168="","",Equipamentos!B166)</f>
        <v/>
      </c>
      <c r="C168">
        <f>IF(A168="","",N(Equipamentos!D166))</f>
        <v/>
      </c>
      <c r="D168">
        <f>IF(A168="","",N(Equipamentos!E166))</f>
        <v/>
      </c>
      <c r="E168">
        <f>IF(A168="","",SUMIFS(Locações!$H:$H,Locações!$F:$F,$A168,Locações!$D:$D,"&lt;="&amp;$C$1,Locações!$E:$E,"&gt;="&amp;$C$1,Locações!$I:$I,"Confirmado"))</f>
        <v/>
      </c>
      <c r="F168">
        <f>IF(A168="","",SUMIFS(Locações!$H:$H,Locações!$F:$F,$A168,Locações!$D:$D,"&lt;="&amp;$C$1,Locações!$E:$E,"&gt;="&amp;$C$1,Locações!$I:$I,"Orçamento"))</f>
        <v/>
      </c>
      <c r="G168">
        <f>IF(A168="","",C168-D168-E168)</f>
        <v/>
      </c>
      <c r="H168">
        <f>IF(A168="","",IF(G168&lt;0,IF(G168=-1,"Falta 1","Faltam "&amp;-G168)&amp;" no confirmado",IF(G168-F168&lt;0,"Só sobra se um orçamento cair","OK")))</f>
        <v/>
      </c>
    </row>
    <row r="169">
      <c r="A169">
        <f>IF(Equipamentos!A167="","",Equipamentos!A167)</f>
        <v/>
      </c>
      <c r="B169">
        <f>IF(A169="","",Equipamentos!B167)</f>
        <v/>
      </c>
      <c r="C169">
        <f>IF(A169="","",N(Equipamentos!D167))</f>
        <v/>
      </c>
      <c r="D169">
        <f>IF(A169="","",N(Equipamentos!E167))</f>
        <v/>
      </c>
      <c r="E169">
        <f>IF(A169="","",SUMIFS(Locações!$H:$H,Locações!$F:$F,$A169,Locações!$D:$D,"&lt;="&amp;$C$1,Locações!$E:$E,"&gt;="&amp;$C$1,Locações!$I:$I,"Confirmado"))</f>
        <v/>
      </c>
      <c r="F169">
        <f>IF(A169="","",SUMIFS(Locações!$H:$H,Locações!$F:$F,$A169,Locações!$D:$D,"&lt;="&amp;$C$1,Locações!$E:$E,"&gt;="&amp;$C$1,Locações!$I:$I,"Orçamento"))</f>
        <v/>
      </c>
      <c r="G169">
        <f>IF(A169="","",C169-D169-E169)</f>
        <v/>
      </c>
      <c r="H169">
        <f>IF(A169="","",IF(G169&lt;0,IF(G169=-1,"Falta 1","Faltam "&amp;-G169)&amp;" no confirmado",IF(G169-F169&lt;0,"Só sobra se um orçamento cair","OK")))</f>
        <v/>
      </c>
    </row>
    <row r="170">
      <c r="A170">
        <f>IF(Equipamentos!A168="","",Equipamentos!A168)</f>
        <v/>
      </c>
      <c r="B170">
        <f>IF(A170="","",Equipamentos!B168)</f>
        <v/>
      </c>
      <c r="C170">
        <f>IF(A170="","",N(Equipamentos!D168))</f>
        <v/>
      </c>
      <c r="D170">
        <f>IF(A170="","",N(Equipamentos!E168))</f>
        <v/>
      </c>
      <c r="E170">
        <f>IF(A170="","",SUMIFS(Locações!$H:$H,Locações!$F:$F,$A170,Locações!$D:$D,"&lt;="&amp;$C$1,Locações!$E:$E,"&gt;="&amp;$C$1,Locações!$I:$I,"Confirmado"))</f>
        <v/>
      </c>
      <c r="F170">
        <f>IF(A170="","",SUMIFS(Locações!$H:$H,Locações!$F:$F,$A170,Locações!$D:$D,"&lt;="&amp;$C$1,Locações!$E:$E,"&gt;="&amp;$C$1,Locações!$I:$I,"Orçamento"))</f>
        <v/>
      </c>
      <c r="G170">
        <f>IF(A170="","",C170-D170-E170)</f>
        <v/>
      </c>
      <c r="H170">
        <f>IF(A170="","",IF(G170&lt;0,IF(G170=-1,"Falta 1","Faltam "&amp;-G170)&amp;" no confirmado",IF(G170-F170&lt;0,"Só sobra se um orçamento cair","OK")))</f>
        <v/>
      </c>
    </row>
    <row r="171">
      <c r="A171">
        <f>IF(Equipamentos!A169="","",Equipamentos!A169)</f>
        <v/>
      </c>
      <c r="B171">
        <f>IF(A171="","",Equipamentos!B169)</f>
        <v/>
      </c>
      <c r="C171">
        <f>IF(A171="","",N(Equipamentos!D169))</f>
        <v/>
      </c>
      <c r="D171">
        <f>IF(A171="","",N(Equipamentos!E169))</f>
        <v/>
      </c>
      <c r="E171">
        <f>IF(A171="","",SUMIFS(Locações!$H:$H,Locações!$F:$F,$A171,Locações!$D:$D,"&lt;="&amp;$C$1,Locações!$E:$E,"&gt;="&amp;$C$1,Locações!$I:$I,"Confirmado"))</f>
        <v/>
      </c>
      <c r="F171">
        <f>IF(A171="","",SUMIFS(Locações!$H:$H,Locações!$F:$F,$A171,Locações!$D:$D,"&lt;="&amp;$C$1,Locações!$E:$E,"&gt;="&amp;$C$1,Locações!$I:$I,"Orçamento"))</f>
        <v/>
      </c>
      <c r="G171">
        <f>IF(A171="","",C171-D171-E171)</f>
        <v/>
      </c>
      <c r="H171">
        <f>IF(A171="","",IF(G171&lt;0,IF(G171=-1,"Falta 1","Faltam "&amp;-G171)&amp;" no confirmado",IF(G171-F171&lt;0,"Só sobra se um orçamento cair","OK")))</f>
        <v/>
      </c>
    </row>
    <row r="172">
      <c r="A172">
        <f>IF(Equipamentos!A170="","",Equipamentos!A170)</f>
        <v/>
      </c>
      <c r="B172">
        <f>IF(A172="","",Equipamentos!B170)</f>
        <v/>
      </c>
      <c r="C172">
        <f>IF(A172="","",N(Equipamentos!D170))</f>
        <v/>
      </c>
      <c r="D172">
        <f>IF(A172="","",N(Equipamentos!E170))</f>
        <v/>
      </c>
      <c r="E172">
        <f>IF(A172="","",SUMIFS(Locações!$H:$H,Locações!$F:$F,$A172,Locações!$D:$D,"&lt;="&amp;$C$1,Locações!$E:$E,"&gt;="&amp;$C$1,Locações!$I:$I,"Confirmado"))</f>
        <v/>
      </c>
      <c r="F172">
        <f>IF(A172="","",SUMIFS(Locações!$H:$H,Locações!$F:$F,$A172,Locações!$D:$D,"&lt;="&amp;$C$1,Locações!$E:$E,"&gt;="&amp;$C$1,Locações!$I:$I,"Orçamento"))</f>
        <v/>
      </c>
      <c r="G172">
        <f>IF(A172="","",C172-D172-E172)</f>
        <v/>
      </c>
      <c r="H172">
        <f>IF(A172="","",IF(G172&lt;0,IF(G172=-1,"Falta 1","Faltam "&amp;-G172)&amp;" no confirmado",IF(G172-F172&lt;0,"Só sobra se um orçamento cair","OK")))</f>
        <v/>
      </c>
    </row>
    <row r="173">
      <c r="A173">
        <f>IF(Equipamentos!A171="","",Equipamentos!A171)</f>
        <v/>
      </c>
      <c r="B173">
        <f>IF(A173="","",Equipamentos!B171)</f>
        <v/>
      </c>
      <c r="C173">
        <f>IF(A173="","",N(Equipamentos!D171))</f>
        <v/>
      </c>
      <c r="D173">
        <f>IF(A173="","",N(Equipamentos!E171))</f>
        <v/>
      </c>
      <c r="E173">
        <f>IF(A173="","",SUMIFS(Locações!$H:$H,Locações!$F:$F,$A173,Locações!$D:$D,"&lt;="&amp;$C$1,Locações!$E:$E,"&gt;="&amp;$C$1,Locações!$I:$I,"Confirmado"))</f>
        <v/>
      </c>
      <c r="F173">
        <f>IF(A173="","",SUMIFS(Locações!$H:$H,Locações!$F:$F,$A173,Locações!$D:$D,"&lt;="&amp;$C$1,Locações!$E:$E,"&gt;="&amp;$C$1,Locações!$I:$I,"Orçamento"))</f>
        <v/>
      </c>
      <c r="G173">
        <f>IF(A173="","",C173-D173-E173)</f>
        <v/>
      </c>
      <c r="H173">
        <f>IF(A173="","",IF(G173&lt;0,IF(G173=-1,"Falta 1","Faltam "&amp;-G173)&amp;" no confirmado",IF(G173-F173&lt;0,"Só sobra se um orçamento cair","OK")))</f>
        <v/>
      </c>
    </row>
    <row r="174">
      <c r="A174">
        <f>IF(Equipamentos!A172="","",Equipamentos!A172)</f>
        <v/>
      </c>
      <c r="B174">
        <f>IF(A174="","",Equipamentos!B172)</f>
        <v/>
      </c>
      <c r="C174">
        <f>IF(A174="","",N(Equipamentos!D172))</f>
        <v/>
      </c>
      <c r="D174">
        <f>IF(A174="","",N(Equipamentos!E172))</f>
        <v/>
      </c>
      <c r="E174">
        <f>IF(A174="","",SUMIFS(Locações!$H:$H,Locações!$F:$F,$A174,Locações!$D:$D,"&lt;="&amp;$C$1,Locações!$E:$E,"&gt;="&amp;$C$1,Locações!$I:$I,"Confirmado"))</f>
        <v/>
      </c>
      <c r="F174">
        <f>IF(A174="","",SUMIFS(Locações!$H:$H,Locações!$F:$F,$A174,Locações!$D:$D,"&lt;="&amp;$C$1,Locações!$E:$E,"&gt;="&amp;$C$1,Locações!$I:$I,"Orçamento"))</f>
        <v/>
      </c>
      <c r="G174">
        <f>IF(A174="","",C174-D174-E174)</f>
        <v/>
      </c>
      <c r="H174">
        <f>IF(A174="","",IF(G174&lt;0,IF(G174=-1,"Falta 1","Faltam "&amp;-G174)&amp;" no confirmado",IF(G174-F174&lt;0,"Só sobra se um orçamento cair","OK")))</f>
        <v/>
      </c>
    </row>
    <row r="175">
      <c r="A175">
        <f>IF(Equipamentos!A173="","",Equipamentos!A173)</f>
        <v/>
      </c>
      <c r="B175">
        <f>IF(A175="","",Equipamentos!B173)</f>
        <v/>
      </c>
      <c r="C175">
        <f>IF(A175="","",N(Equipamentos!D173))</f>
        <v/>
      </c>
      <c r="D175">
        <f>IF(A175="","",N(Equipamentos!E173))</f>
        <v/>
      </c>
      <c r="E175">
        <f>IF(A175="","",SUMIFS(Locações!$H:$H,Locações!$F:$F,$A175,Locações!$D:$D,"&lt;="&amp;$C$1,Locações!$E:$E,"&gt;="&amp;$C$1,Locações!$I:$I,"Confirmado"))</f>
        <v/>
      </c>
      <c r="F175">
        <f>IF(A175="","",SUMIFS(Locações!$H:$H,Locações!$F:$F,$A175,Locações!$D:$D,"&lt;="&amp;$C$1,Locações!$E:$E,"&gt;="&amp;$C$1,Locações!$I:$I,"Orçamento"))</f>
        <v/>
      </c>
      <c r="G175">
        <f>IF(A175="","",C175-D175-E175)</f>
        <v/>
      </c>
      <c r="H175">
        <f>IF(A175="","",IF(G175&lt;0,IF(G175=-1,"Falta 1","Faltam "&amp;-G175)&amp;" no confirmado",IF(G175-F175&lt;0,"Só sobra se um orçamento cair","OK")))</f>
        <v/>
      </c>
    </row>
    <row r="176">
      <c r="A176">
        <f>IF(Equipamentos!A174="","",Equipamentos!A174)</f>
        <v/>
      </c>
      <c r="B176">
        <f>IF(A176="","",Equipamentos!B174)</f>
        <v/>
      </c>
      <c r="C176">
        <f>IF(A176="","",N(Equipamentos!D174))</f>
        <v/>
      </c>
      <c r="D176">
        <f>IF(A176="","",N(Equipamentos!E174))</f>
        <v/>
      </c>
      <c r="E176">
        <f>IF(A176="","",SUMIFS(Locações!$H:$H,Locações!$F:$F,$A176,Locações!$D:$D,"&lt;="&amp;$C$1,Locações!$E:$E,"&gt;="&amp;$C$1,Locações!$I:$I,"Confirmado"))</f>
        <v/>
      </c>
      <c r="F176">
        <f>IF(A176="","",SUMIFS(Locações!$H:$H,Locações!$F:$F,$A176,Locações!$D:$D,"&lt;="&amp;$C$1,Locações!$E:$E,"&gt;="&amp;$C$1,Locações!$I:$I,"Orçamento"))</f>
        <v/>
      </c>
      <c r="G176">
        <f>IF(A176="","",C176-D176-E176)</f>
        <v/>
      </c>
      <c r="H176">
        <f>IF(A176="","",IF(G176&lt;0,IF(G176=-1,"Falta 1","Faltam "&amp;-G176)&amp;" no confirmado",IF(G176-F176&lt;0,"Só sobra se um orçamento cair","OK")))</f>
        <v/>
      </c>
    </row>
    <row r="177">
      <c r="A177">
        <f>IF(Equipamentos!A175="","",Equipamentos!A175)</f>
        <v/>
      </c>
      <c r="B177">
        <f>IF(A177="","",Equipamentos!B175)</f>
        <v/>
      </c>
      <c r="C177">
        <f>IF(A177="","",N(Equipamentos!D175))</f>
        <v/>
      </c>
      <c r="D177">
        <f>IF(A177="","",N(Equipamentos!E175))</f>
        <v/>
      </c>
      <c r="E177">
        <f>IF(A177="","",SUMIFS(Locações!$H:$H,Locações!$F:$F,$A177,Locações!$D:$D,"&lt;="&amp;$C$1,Locações!$E:$E,"&gt;="&amp;$C$1,Locações!$I:$I,"Confirmado"))</f>
        <v/>
      </c>
      <c r="F177">
        <f>IF(A177="","",SUMIFS(Locações!$H:$H,Locações!$F:$F,$A177,Locações!$D:$D,"&lt;="&amp;$C$1,Locações!$E:$E,"&gt;="&amp;$C$1,Locações!$I:$I,"Orçamento"))</f>
        <v/>
      </c>
      <c r="G177">
        <f>IF(A177="","",C177-D177-E177)</f>
        <v/>
      </c>
      <c r="H177">
        <f>IF(A177="","",IF(G177&lt;0,IF(G177=-1,"Falta 1","Faltam "&amp;-G177)&amp;" no confirmado",IF(G177-F177&lt;0,"Só sobra se um orçamento cair","OK")))</f>
        <v/>
      </c>
    </row>
    <row r="178">
      <c r="A178">
        <f>IF(Equipamentos!A176="","",Equipamentos!A176)</f>
        <v/>
      </c>
      <c r="B178">
        <f>IF(A178="","",Equipamentos!B176)</f>
        <v/>
      </c>
      <c r="C178">
        <f>IF(A178="","",N(Equipamentos!D176))</f>
        <v/>
      </c>
      <c r="D178">
        <f>IF(A178="","",N(Equipamentos!E176))</f>
        <v/>
      </c>
      <c r="E178">
        <f>IF(A178="","",SUMIFS(Locações!$H:$H,Locações!$F:$F,$A178,Locações!$D:$D,"&lt;="&amp;$C$1,Locações!$E:$E,"&gt;="&amp;$C$1,Locações!$I:$I,"Confirmado"))</f>
        <v/>
      </c>
      <c r="F178">
        <f>IF(A178="","",SUMIFS(Locações!$H:$H,Locações!$F:$F,$A178,Locações!$D:$D,"&lt;="&amp;$C$1,Locações!$E:$E,"&gt;="&amp;$C$1,Locações!$I:$I,"Orçamento"))</f>
        <v/>
      </c>
      <c r="G178">
        <f>IF(A178="","",C178-D178-E178)</f>
        <v/>
      </c>
      <c r="H178">
        <f>IF(A178="","",IF(G178&lt;0,IF(G178=-1,"Falta 1","Faltam "&amp;-G178)&amp;" no confirmado",IF(G178-F178&lt;0,"Só sobra se um orçamento cair","OK")))</f>
        <v/>
      </c>
    </row>
    <row r="179">
      <c r="A179">
        <f>IF(Equipamentos!A177="","",Equipamentos!A177)</f>
        <v/>
      </c>
      <c r="B179">
        <f>IF(A179="","",Equipamentos!B177)</f>
        <v/>
      </c>
      <c r="C179">
        <f>IF(A179="","",N(Equipamentos!D177))</f>
        <v/>
      </c>
      <c r="D179">
        <f>IF(A179="","",N(Equipamentos!E177))</f>
        <v/>
      </c>
      <c r="E179">
        <f>IF(A179="","",SUMIFS(Locações!$H:$H,Locações!$F:$F,$A179,Locações!$D:$D,"&lt;="&amp;$C$1,Locações!$E:$E,"&gt;="&amp;$C$1,Locações!$I:$I,"Confirmado"))</f>
        <v/>
      </c>
      <c r="F179">
        <f>IF(A179="","",SUMIFS(Locações!$H:$H,Locações!$F:$F,$A179,Locações!$D:$D,"&lt;="&amp;$C$1,Locações!$E:$E,"&gt;="&amp;$C$1,Locações!$I:$I,"Orçamento"))</f>
        <v/>
      </c>
      <c r="G179">
        <f>IF(A179="","",C179-D179-E179)</f>
        <v/>
      </c>
      <c r="H179">
        <f>IF(A179="","",IF(G179&lt;0,IF(G179=-1,"Falta 1","Faltam "&amp;-G179)&amp;" no confirmado",IF(G179-F179&lt;0,"Só sobra se um orçamento cair","OK")))</f>
        <v/>
      </c>
    </row>
    <row r="180">
      <c r="A180">
        <f>IF(Equipamentos!A178="","",Equipamentos!A178)</f>
        <v/>
      </c>
      <c r="B180">
        <f>IF(A180="","",Equipamentos!B178)</f>
        <v/>
      </c>
      <c r="C180">
        <f>IF(A180="","",N(Equipamentos!D178))</f>
        <v/>
      </c>
      <c r="D180">
        <f>IF(A180="","",N(Equipamentos!E178))</f>
        <v/>
      </c>
      <c r="E180">
        <f>IF(A180="","",SUMIFS(Locações!$H:$H,Locações!$F:$F,$A180,Locações!$D:$D,"&lt;="&amp;$C$1,Locações!$E:$E,"&gt;="&amp;$C$1,Locações!$I:$I,"Confirmado"))</f>
        <v/>
      </c>
      <c r="F180">
        <f>IF(A180="","",SUMIFS(Locações!$H:$H,Locações!$F:$F,$A180,Locações!$D:$D,"&lt;="&amp;$C$1,Locações!$E:$E,"&gt;="&amp;$C$1,Locações!$I:$I,"Orçamento"))</f>
        <v/>
      </c>
      <c r="G180">
        <f>IF(A180="","",C180-D180-E180)</f>
        <v/>
      </c>
      <c r="H180">
        <f>IF(A180="","",IF(G180&lt;0,IF(G180=-1,"Falta 1","Faltam "&amp;-G180)&amp;" no confirmado",IF(G180-F180&lt;0,"Só sobra se um orçamento cair","OK")))</f>
        <v/>
      </c>
    </row>
    <row r="181">
      <c r="A181">
        <f>IF(Equipamentos!A179="","",Equipamentos!A179)</f>
        <v/>
      </c>
      <c r="B181">
        <f>IF(A181="","",Equipamentos!B179)</f>
        <v/>
      </c>
      <c r="C181">
        <f>IF(A181="","",N(Equipamentos!D179))</f>
        <v/>
      </c>
      <c r="D181">
        <f>IF(A181="","",N(Equipamentos!E179))</f>
        <v/>
      </c>
      <c r="E181">
        <f>IF(A181="","",SUMIFS(Locações!$H:$H,Locações!$F:$F,$A181,Locações!$D:$D,"&lt;="&amp;$C$1,Locações!$E:$E,"&gt;="&amp;$C$1,Locações!$I:$I,"Confirmado"))</f>
        <v/>
      </c>
      <c r="F181">
        <f>IF(A181="","",SUMIFS(Locações!$H:$H,Locações!$F:$F,$A181,Locações!$D:$D,"&lt;="&amp;$C$1,Locações!$E:$E,"&gt;="&amp;$C$1,Locações!$I:$I,"Orçamento"))</f>
        <v/>
      </c>
      <c r="G181">
        <f>IF(A181="","",C181-D181-E181)</f>
        <v/>
      </c>
      <c r="H181">
        <f>IF(A181="","",IF(G181&lt;0,IF(G181=-1,"Falta 1","Faltam "&amp;-G181)&amp;" no confirmado",IF(G181-F181&lt;0,"Só sobra se um orçamento cair","OK")))</f>
        <v/>
      </c>
    </row>
    <row r="182">
      <c r="A182">
        <f>IF(Equipamentos!A180="","",Equipamentos!A180)</f>
        <v/>
      </c>
      <c r="B182">
        <f>IF(A182="","",Equipamentos!B180)</f>
        <v/>
      </c>
      <c r="C182">
        <f>IF(A182="","",N(Equipamentos!D180))</f>
        <v/>
      </c>
      <c r="D182">
        <f>IF(A182="","",N(Equipamentos!E180))</f>
        <v/>
      </c>
      <c r="E182">
        <f>IF(A182="","",SUMIFS(Locações!$H:$H,Locações!$F:$F,$A182,Locações!$D:$D,"&lt;="&amp;$C$1,Locações!$E:$E,"&gt;="&amp;$C$1,Locações!$I:$I,"Confirmado"))</f>
        <v/>
      </c>
      <c r="F182">
        <f>IF(A182="","",SUMIFS(Locações!$H:$H,Locações!$F:$F,$A182,Locações!$D:$D,"&lt;="&amp;$C$1,Locações!$E:$E,"&gt;="&amp;$C$1,Locações!$I:$I,"Orçamento"))</f>
        <v/>
      </c>
      <c r="G182">
        <f>IF(A182="","",C182-D182-E182)</f>
        <v/>
      </c>
      <c r="H182">
        <f>IF(A182="","",IF(G182&lt;0,IF(G182=-1,"Falta 1","Faltam "&amp;-G182)&amp;" no confirmado",IF(G182-F182&lt;0,"Só sobra se um orçamento cair","OK")))</f>
        <v/>
      </c>
    </row>
    <row r="183">
      <c r="A183">
        <f>IF(Equipamentos!A181="","",Equipamentos!A181)</f>
        <v/>
      </c>
      <c r="B183">
        <f>IF(A183="","",Equipamentos!B181)</f>
        <v/>
      </c>
      <c r="C183">
        <f>IF(A183="","",N(Equipamentos!D181))</f>
        <v/>
      </c>
      <c r="D183">
        <f>IF(A183="","",N(Equipamentos!E181))</f>
        <v/>
      </c>
      <c r="E183">
        <f>IF(A183="","",SUMIFS(Locações!$H:$H,Locações!$F:$F,$A183,Locações!$D:$D,"&lt;="&amp;$C$1,Locações!$E:$E,"&gt;="&amp;$C$1,Locações!$I:$I,"Confirmado"))</f>
        <v/>
      </c>
      <c r="F183">
        <f>IF(A183="","",SUMIFS(Locações!$H:$H,Locações!$F:$F,$A183,Locações!$D:$D,"&lt;="&amp;$C$1,Locações!$E:$E,"&gt;="&amp;$C$1,Locações!$I:$I,"Orçamento"))</f>
        <v/>
      </c>
      <c r="G183">
        <f>IF(A183="","",C183-D183-E183)</f>
        <v/>
      </c>
      <c r="H183">
        <f>IF(A183="","",IF(G183&lt;0,IF(G183=-1,"Falta 1","Faltam "&amp;-G183)&amp;" no confirmado",IF(G183-F183&lt;0,"Só sobra se um orçamento cair","OK")))</f>
        <v/>
      </c>
    </row>
    <row r="184">
      <c r="A184">
        <f>IF(Equipamentos!A182="","",Equipamentos!A182)</f>
        <v/>
      </c>
      <c r="B184">
        <f>IF(A184="","",Equipamentos!B182)</f>
        <v/>
      </c>
      <c r="C184">
        <f>IF(A184="","",N(Equipamentos!D182))</f>
        <v/>
      </c>
      <c r="D184">
        <f>IF(A184="","",N(Equipamentos!E182))</f>
        <v/>
      </c>
      <c r="E184">
        <f>IF(A184="","",SUMIFS(Locações!$H:$H,Locações!$F:$F,$A184,Locações!$D:$D,"&lt;="&amp;$C$1,Locações!$E:$E,"&gt;="&amp;$C$1,Locações!$I:$I,"Confirmado"))</f>
        <v/>
      </c>
      <c r="F184">
        <f>IF(A184="","",SUMIFS(Locações!$H:$H,Locações!$F:$F,$A184,Locações!$D:$D,"&lt;="&amp;$C$1,Locações!$E:$E,"&gt;="&amp;$C$1,Locações!$I:$I,"Orçamento"))</f>
        <v/>
      </c>
      <c r="G184">
        <f>IF(A184="","",C184-D184-E184)</f>
        <v/>
      </c>
      <c r="H184">
        <f>IF(A184="","",IF(G184&lt;0,IF(G184=-1,"Falta 1","Faltam "&amp;-G184)&amp;" no confirmado",IF(G184-F184&lt;0,"Só sobra se um orçamento cair","OK")))</f>
        <v/>
      </c>
    </row>
    <row r="185">
      <c r="A185">
        <f>IF(Equipamentos!A183="","",Equipamentos!A183)</f>
        <v/>
      </c>
      <c r="B185">
        <f>IF(A185="","",Equipamentos!B183)</f>
        <v/>
      </c>
      <c r="C185">
        <f>IF(A185="","",N(Equipamentos!D183))</f>
        <v/>
      </c>
      <c r="D185">
        <f>IF(A185="","",N(Equipamentos!E183))</f>
        <v/>
      </c>
      <c r="E185">
        <f>IF(A185="","",SUMIFS(Locações!$H:$H,Locações!$F:$F,$A185,Locações!$D:$D,"&lt;="&amp;$C$1,Locações!$E:$E,"&gt;="&amp;$C$1,Locações!$I:$I,"Confirmado"))</f>
        <v/>
      </c>
      <c r="F185">
        <f>IF(A185="","",SUMIFS(Locações!$H:$H,Locações!$F:$F,$A185,Locações!$D:$D,"&lt;="&amp;$C$1,Locações!$E:$E,"&gt;="&amp;$C$1,Locações!$I:$I,"Orçamento"))</f>
        <v/>
      </c>
      <c r="G185">
        <f>IF(A185="","",C185-D185-E185)</f>
        <v/>
      </c>
      <c r="H185">
        <f>IF(A185="","",IF(G185&lt;0,IF(G185=-1,"Falta 1","Faltam "&amp;-G185)&amp;" no confirmado",IF(G185-F185&lt;0,"Só sobra se um orçamento cair","OK")))</f>
        <v/>
      </c>
    </row>
    <row r="186">
      <c r="A186">
        <f>IF(Equipamentos!A184="","",Equipamentos!A184)</f>
        <v/>
      </c>
      <c r="B186">
        <f>IF(A186="","",Equipamentos!B184)</f>
        <v/>
      </c>
      <c r="C186">
        <f>IF(A186="","",N(Equipamentos!D184))</f>
        <v/>
      </c>
      <c r="D186">
        <f>IF(A186="","",N(Equipamentos!E184))</f>
        <v/>
      </c>
      <c r="E186">
        <f>IF(A186="","",SUMIFS(Locações!$H:$H,Locações!$F:$F,$A186,Locações!$D:$D,"&lt;="&amp;$C$1,Locações!$E:$E,"&gt;="&amp;$C$1,Locações!$I:$I,"Confirmado"))</f>
        <v/>
      </c>
      <c r="F186">
        <f>IF(A186="","",SUMIFS(Locações!$H:$H,Locações!$F:$F,$A186,Locações!$D:$D,"&lt;="&amp;$C$1,Locações!$E:$E,"&gt;="&amp;$C$1,Locações!$I:$I,"Orçamento"))</f>
        <v/>
      </c>
      <c r="G186">
        <f>IF(A186="","",C186-D186-E186)</f>
        <v/>
      </c>
      <c r="H186">
        <f>IF(A186="","",IF(G186&lt;0,IF(G186=-1,"Falta 1","Faltam "&amp;-G186)&amp;" no confirmado",IF(G186-F186&lt;0,"Só sobra se um orçamento cair","OK")))</f>
        <v/>
      </c>
    </row>
    <row r="187">
      <c r="A187">
        <f>IF(Equipamentos!A185="","",Equipamentos!A185)</f>
        <v/>
      </c>
      <c r="B187">
        <f>IF(A187="","",Equipamentos!B185)</f>
        <v/>
      </c>
      <c r="C187">
        <f>IF(A187="","",N(Equipamentos!D185))</f>
        <v/>
      </c>
      <c r="D187">
        <f>IF(A187="","",N(Equipamentos!E185))</f>
        <v/>
      </c>
      <c r="E187">
        <f>IF(A187="","",SUMIFS(Locações!$H:$H,Locações!$F:$F,$A187,Locações!$D:$D,"&lt;="&amp;$C$1,Locações!$E:$E,"&gt;="&amp;$C$1,Locações!$I:$I,"Confirmado"))</f>
        <v/>
      </c>
      <c r="F187">
        <f>IF(A187="","",SUMIFS(Locações!$H:$H,Locações!$F:$F,$A187,Locações!$D:$D,"&lt;="&amp;$C$1,Locações!$E:$E,"&gt;="&amp;$C$1,Locações!$I:$I,"Orçamento"))</f>
        <v/>
      </c>
      <c r="G187">
        <f>IF(A187="","",C187-D187-E187)</f>
        <v/>
      </c>
      <c r="H187">
        <f>IF(A187="","",IF(G187&lt;0,IF(G187=-1,"Falta 1","Faltam "&amp;-G187)&amp;" no confirmado",IF(G187-F187&lt;0,"Só sobra se um orçamento cair","OK")))</f>
        <v/>
      </c>
    </row>
    <row r="188">
      <c r="A188">
        <f>IF(Equipamentos!A186="","",Equipamentos!A186)</f>
        <v/>
      </c>
      <c r="B188">
        <f>IF(A188="","",Equipamentos!B186)</f>
        <v/>
      </c>
      <c r="C188">
        <f>IF(A188="","",N(Equipamentos!D186))</f>
        <v/>
      </c>
      <c r="D188">
        <f>IF(A188="","",N(Equipamentos!E186))</f>
        <v/>
      </c>
      <c r="E188">
        <f>IF(A188="","",SUMIFS(Locações!$H:$H,Locações!$F:$F,$A188,Locações!$D:$D,"&lt;="&amp;$C$1,Locações!$E:$E,"&gt;="&amp;$C$1,Locações!$I:$I,"Confirmado"))</f>
        <v/>
      </c>
      <c r="F188">
        <f>IF(A188="","",SUMIFS(Locações!$H:$H,Locações!$F:$F,$A188,Locações!$D:$D,"&lt;="&amp;$C$1,Locações!$E:$E,"&gt;="&amp;$C$1,Locações!$I:$I,"Orçamento"))</f>
        <v/>
      </c>
      <c r="G188">
        <f>IF(A188="","",C188-D188-E188)</f>
        <v/>
      </c>
      <c r="H188">
        <f>IF(A188="","",IF(G188&lt;0,IF(G188=-1,"Falta 1","Faltam "&amp;-G188)&amp;" no confirmado",IF(G188-F188&lt;0,"Só sobra se um orçamento cair","OK")))</f>
        <v/>
      </c>
    </row>
    <row r="189">
      <c r="A189">
        <f>IF(Equipamentos!A187="","",Equipamentos!A187)</f>
        <v/>
      </c>
      <c r="B189">
        <f>IF(A189="","",Equipamentos!B187)</f>
        <v/>
      </c>
      <c r="C189">
        <f>IF(A189="","",N(Equipamentos!D187))</f>
        <v/>
      </c>
      <c r="D189">
        <f>IF(A189="","",N(Equipamentos!E187))</f>
        <v/>
      </c>
      <c r="E189">
        <f>IF(A189="","",SUMIFS(Locações!$H:$H,Locações!$F:$F,$A189,Locações!$D:$D,"&lt;="&amp;$C$1,Locações!$E:$E,"&gt;="&amp;$C$1,Locações!$I:$I,"Confirmado"))</f>
        <v/>
      </c>
      <c r="F189">
        <f>IF(A189="","",SUMIFS(Locações!$H:$H,Locações!$F:$F,$A189,Locações!$D:$D,"&lt;="&amp;$C$1,Locações!$E:$E,"&gt;="&amp;$C$1,Locações!$I:$I,"Orçamento"))</f>
        <v/>
      </c>
      <c r="G189">
        <f>IF(A189="","",C189-D189-E189)</f>
        <v/>
      </c>
      <c r="H189">
        <f>IF(A189="","",IF(G189&lt;0,IF(G189=-1,"Falta 1","Faltam "&amp;-G189)&amp;" no confirmado",IF(G189-F189&lt;0,"Só sobra se um orçamento cair","OK")))</f>
        <v/>
      </c>
    </row>
    <row r="190">
      <c r="A190">
        <f>IF(Equipamentos!A188="","",Equipamentos!A188)</f>
        <v/>
      </c>
      <c r="B190">
        <f>IF(A190="","",Equipamentos!B188)</f>
        <v/>
      </c>
      <c r="C190">
        <f>IF(A190="","",N(Equipamentos!D188))</f>
        <v/>
      </c>
      <c r="D190">
        <f>IF(A190="","",N(Equipamentos!E188))</f>
        <v/>
      </c>
      <c r="E190">
        <f>IF(A190="","",SUMIFS(Locações!$H:$H,Locações!$F:$F,$A190,Locações!$D:$D,"&lt;="&amp;$C$1,Locações!$E:$E,"&gt;="&amp;$C$1,Locações!$I:$I,"Confirmado"))</f>
        <v/>
      </c>
      <c r="F190">
        <f>IF(A190="","",SUMIFS(Locações!$H:$H,Locações!$F:$F,$A190,Locações!$D:$D,"&lt;="&amp;$C$1,Locações!$E:$E,"&gt;="&amp;$C$1,Locações!$I:$I,"Orçamento"))</f>
        <v/>
      </c>
      <c r="G190">
        <f>IF(A190="","",C190-D190-E190)</f>
        <v/>
      </c>
      <c r="H190">
        <f>IF(A190="","",IF(G190&lt;0,IF(G190=-1,"Falta 1","Faltam "&amp;-G190)&amp;" no confirmado",IF(G190-F190&lt;0,"Só sobra se um orçamento cair","OK")))</f>
        <v/>
      </c>
    </row>
    <row r="191">
      <c r="A191">
        <f>IF(Equipamentos!A189="","",Equipamentos!A189)</f>
        <v/>
      </c>
      <c r="B191">
        <f>IF(A191="","",Equipamentos!B189)</f>
        <v/>
      </c>
      <c r="C191">
        <f>IF(A191="","",N(Equipamentos!D189))</f>
        <v/>
      </c>
      <c r="D191">
        <f>IF(A191="","",N(Equipamentos!E189))</f>
        <v/>
      </c>
      <c r="E191">
        <f>IF(A191="","",SUMIFS(Locações!$H:$H,Locações!$F:$F,$A191,Locações!$D:$D,"&lt;="&amp;$C$1,Locações!$E:$E,"&gt;="&amp;$C$1,Locações!$I:$I,"Confirmado"))</f>
        <v/>
      </c>
      <c r="F191">
        <f>IF(A191="","",SUMIFS(Locações!$H:$H,Locações!$F:$F,$A191,Locações!$D:$D,"&lt;="&amp;$C$1,Locações!$E:$E,"&gt;="&amp;$C$1,Locações!$I:$I,"Orçamento"))</f>
        <v/>
      </c>
      <c r="G191">
        <f>IF(A191="","",C191-D191-E191)</f>
        <v/>
      </c>
      <c r="H191">
        <f>IF(A191="","",IF(G191&lt;0,IF(G191=-1,"Falta 1","Faltam "&amp;-G191)&amp;" no confirmado",IF(G191-F191&lt;0,"Só sobra se um orçamento cair","OK")))</f>
        <v/>
      </c>
    </row>
    <row r="192">
      <c r="A192">
        <f>IF(Equipamentos!A190="","",Equipamentos!A190)</f>
        <v/>
      </c>
      <c r="B192">
        <f>IF(A192="","",Equipamentos!B190)</f>
        <v/>
      </c>
      <c r="C192">
        <f>IF(A192="","",N(Equipamentos!D190))</f>
        <v/>
      </c>
      <c r="D192">
        <f>IF(A192="","",N(Equipamentos!E190))</f>
        <v/>
      </c>
      <c r="E192">
        <f>IF(A192="","",SUMIFS(Locações!$H:$H,Locações!$F:$F,$A192,Locações!$D:$D,"&lt;="&amp;$C$1,Locações!$E:$E,"&gt;="&amp;$C$1,Locações!$I:$I,"Confirmado"))</f>
        <v/>
      </c>
      <c r="F192">
        <f>IF(A192="","",SUMIFS(Locações!$H:$H,Locações!$F:$F,$A192,Locações!$D:$D,"&lt;="&amp;$C$1,Locações!$E:$E,"&gt;="&amp;$C$1,Locações!$I:$I,"Orçamento"))</f>
        <v/>
      </c>
      <c r="G192">
        <f>IF(A192="","",C192-D192-E192)</f>
        <v/>
      </c>
      <c r="H192">
        <f>IF(A192="","",IF(G192&lt;0,IF(G192=-1,"Falta 1","Faltam "&amp;-G192)&amp;" no confirmado",IF(G192-F192&lt;0,"Só sobra se um orçamento cair","OK")))</f>
        <v/>
      </c>
    </row>
    <row r="193">
      <c r="A193">
        <f>IF(Equipamentos!A191="","",Equipamentos!A191)</f>
        <v/>
      </c>
      <c r="B193">
        <f>IF(A193="","",Equipamentos!B191)</f>
        <v/>
      </c>
      <c r="C193">
        <f>IF(A193="","",N(Equipamentos!D191))</f>
        <v/>
      </c>
      <c r="D193">
        <f>IF(A193="","",N(Equipamentos!E191))</f>
        <v/>
      </c>
      <c r="E193">
        <f>IF(A193="","",SUMIFS(Locações!$H:$H,Locações!$F:$F,$A193,Locações!$D:$D,"&lt;="&amp;$C$1,Locações!$E:$E,"&gt;="&amp;$C$1,Locações!$I:$I,"Confirmado"))</f>
        <v/>
      </c>
      <c r="F193">
        <f>IF(A193="","",SUMIFS(Locações!$H:$H,Locações!$F:$F,$A193,Locações!$D:$D,"&lt;="&amp;$C$1,Locações!$E:$E,"&gt;="&amp;$C$1,Locações!$I:$I,"Orçamento"))</f>
        <v/>
      </c>
      <c r="G193">
        <f>IF(A193="","",C193-D193-E193)</f>
        <v/>
      </c>
      <c r="H193">
        <f>IF(A193="","",IF(G193&lt;0,IF(G193=-1,"Falta 1","Faltam "&amp;-G193)&amp;" no confirmado",IF(G193-F193&lt;0,"Só sobra se um orçamento cair","OK")))</f>
        <v/>
      </c>
    </row>
    <row r="194">
      <c r="A194">
        <f>IF(Equipamentos!A192="","",Equipamentos!A192)</f>
        <v/>
      </c>
      <c r="B194">
        <f>IF(A194="","",Equipamentos!B192)</f>
        <v/>
      </c>
      <c r="C194">
        <f>IF(A194="","",N(Equipamentos!D192))</f>
        <v/>
      </c>
      <c r="D194">
        <f>IF(A194="","",N(Equipamentos!E192))</f>
        <v/>
      </c>
      <c r="E194">
        <f>IF(A194="","",SUMIFS(Locações!$H:$H,Locações!$F:$F,$A194,Locações!$D:$D,"&lt;="&amp;$C$1,Locações!$E:$E,"&gt;="&amp;$C$1,Locações!$I:$I,"Confirmado"))</f>
        <v/>
      </c>
      <c r="F194">
        <f>IF(A194="","",SUMIFS(Locações!$H:$H,Locações!$F:$F,$A194,Locações!$D:$D,"&lt;="&amp;$C$1,Locações!$E:$E,"&gt;="&amp;$C$1,Locações!$I:$I,"Orçamento"))</f>
        <v/>
      </c>
      <c r="G194">
        <f>IF(A194="","",C194-D194-E194)</f>
        <v/>
      </c>
      <c r="H194">
        <f>IF(A194="","",IF(G194&lt;0,IF(G194=-1,"Falta 1","Faltam "&amp;-G194)&amp;" no confirmado",IF(G194-F194&lt;0,"Só sobra se um orçamento cair","OK")))</f>
        <v/>
      </c>
    </row>
    <row r="195">
      <c r="A195">
        <f>IF(Equipamentos!A193="","",Equipamentos!A193)</f>
        <v/>
      </c>
      <c r="B195">
        <f>IF(A195="","",Equipamentos!B193)</f>
        <v/>
      </c>
      <c r="C195">
        <f>IF(A195="","",N(Equipamentos!D193))</f>
        <v/>
      </c>
      <c r="D195">
        <f>IF(A195="","",N(Equipamentos!E193))</f>
        <v/>
      </c>
      <c r="E195">
        <f>IF(A195="","",SUMIFS(Locações!$H:$H,Locações!$F:$F,$A195,Locações!$D:$D,"&lt;="&amp;$C$1,Locações!$E:$E,"&gt;="&amp;$C$1,Locações!$I:$I,"Confirmado"))</f>
        <v/>
      </c>
      <c r="F195">
        <f>IF(A195="","",SUMIFS(Locações!$H:$H,Locações!$F:$F,$A195,Locações!$D:$D,"&lt;="&amp;$C$1,Locações!$E:$E,"&gt;="&amp;$C$1,Locações!$I:$I,"Orçamento"))</f>
        <v/>
      </c>
      <c r="G195">
        <f>IF(A195="","",C195-D195-E195)</f>
        <v/>
      </c>
      <c r="H195">
        <f>IF(A195="","",IF(G195&lt;0,IF(G195=-1,"Falta 1","Faltam "&amp;-G195)&amp;" no confirmado",IF(G195-F195&lt;0,"Só sobra se um orçamento cair","OK")))</f>
        <v/>
      </c>
    </row>
    <row r="196">
      <c r="A196">
        <f>IF(Equipamentos!A194="","",Equipamentos!A194)</f>
        <v/>
      </c>
      <c r="B196">
        <f>IF(A196="","",Equipamentos!B194)</f>
        <v/>
      </c>
      <c r="C196">
        <f>IF(A196="","",N(Equipamentos!D194))</f>
        <v/>
      </c>
      <c r="D196">
        <f>IF(A196="","",N(Equipamentos!E194))</f>
        <v/>
      </c>
      <c r="E196">
        <f>IF(A196="","",SUMIFS(Locações!$H:$H,Locações!$F:$F,$A196,Locações!$D:$D,"&lt;="&amp;$C$1,Locações!$E:$E,"&gt;="&amp;$C$1,Locações!$I:$I,"Confirmado"))</f>
        <v/>
      </c>
      <c r="F196">
        <f>IF(A196="","",SUMIFS(Locações!$H:$H,Locações!$F:$F,$A196,Locações!$D:$D,"&lt;="&amp;$C$1,Locações!$E:$E,"&gt;="&amp;$C$1,Locações!$I:$I,"Orçamento"))</f>
        <v/>
      </c>
      <c r="G196">
        <f>IF(A196="","",C196-D196-E196)</f>
        <v/>
      </c>
      <c r="H196">
        <f>IF(A196="","",IF(G196&lt;0,IF(G196=-1,"Falta 1","Faltam "&amp;-G196)&amp;" no confirmado",IF(G196-F196&lt;0,"Só sobra se um orçamento cair","OK")))</f>
        <v/>
      </c>
    </row>
    <row r="197">
      <c r="A197">
        <f>IF(Equipamentos!A195="","",Equipamentos!A195)</f>
        <v/>
      </c>
      <c r="B197">
        <f>IF(A197="","",Equipamentos!B195)</f>
        <v/>
      </c>
      <c r="C197">
        <f>IF(A197="","",N(Equipamentos!D195))</f>
        <v/>
      </c>
      <c r="D197">
        <f>IF(A197="","",N(Equipamentos!E195))</f>
        <v/>
      </c>
      <c r="E197">
        <f>IF(A197="","",SUMIFS(Locações!$H:$H,Locações!$F:$F,$A197,Locações!$D:$D,"&lt;="&amp;$C$1,Locações!$E:$E,"&gt;="&amp;$C$1,Locações!$I:$I,"Confirmado"))</f>
        <v/>
      </c>
      <c r="F197">
        <f>IF(A197="","",SUMIFS(Locações!$H:$H,Locações!$F:$F,$A197,Locações!$D:$D,"&lt;="&amp;$C$1,Locações!$E:$E,"&gt;="&amp;$C$1,Locações!$I:$I,"Orçamento"))</f>
        <v/>
      </c>
      <c r="G197">
        <f>IF(A197="","",C197-D197-E197)</f>
        <v/>
      </c>
      <c r="H197">
        <f>IF(A197="","",IF(G197&lt;0,IF(G197=-1,"Falta 1","Faltam "&amp;-G197)&amp;" no confirmado",IF(G197-F197&lt;0,"Só sobra se um orçamento cair","OK")))</f>
        <v/>
      </c>
    </row>
    <row r="198">
      <c r="A198">
        <f>IF(Equipamentos!A196="","",Equipamentos!A196)</f>
        <v/>
      </c>
      <c r="B198">
        <f>IF(A198="","",Equipamentos!B196)</f>
        <v/>
      </c>
      <c r="C198">
        <f>IF(A198="","",N(Equipamentos!D196))</f>
        <v/>
      </c>
      <c r="D198">
        <f>IF(A198="","",N(Equipamentos!E196))</f>
        <v/>
      </c>
      <c r="E198">
        <f>IF(A198="","",SUMIFS(Locações!$H:$H,Locações!$F:$F,$A198,Locações!$D:$D,"&lt;="&amp;$C$1,Locações!$E:$E,"&gt;="&amp;$C$1,Locações!$I:$I,"Confirmado"))</f>
        <v/>
      </c>
      <c r="F198">
        <f>IF(A198="","",SUMIFS(Locações!$H:$H,Locações!$F:$F,$A198,Locações!$D:$D,"&lt;="&amp;$C$1,Locações!$E:$E,"&gt;="&amp;$C$1,Locações!$I:$I,"Orçamento"))</f>
        <v/>
      </c>
      <c r="G198">
        <f>IF(A198="","",C198-D198-E198)</f>
        <v/>
      </c>
      <c r="H198">
        <f>IF(A198="","",IF(G198&lt;0,IF(G198=-1,"Falta 1","Faltam "&amp;-G198)&amp;" no confirmado",IF(G198-F198&lt;0,"Só sobra se um orçamento cair","OK")))</f>
        <v/>
      </c>
    </row>
    <row r="199">
      <c r="A199">
        <f>IF(Equipamentos!A197="","",Equipamentos!A197)</f>
        <v/>
      </c>
      <c r="B199">
        <f>IF(A199="","",Equipamentos!B197)</f>
        <v/>
      </c>
      <c r="C199">
        <f>IF(A199="","",N(Equipamentos!D197))</f>
        <v/>
      </c>
      <c r="D199">
        <f>IF(A199="","",N(Equipamentos!E197))</f>
        <v/>
      </c>
      <c r="E199">
        <f>IF(A199="","",SUMIFS(Locações!$H:$H,Locações!$F:$F,$A199,Locações!$D:$D,"&lt;="&amp;$C$1,Locações!$E:$E,"&gt;="&amp;$C$1,Locações!$I:$I,"Confirmado"))</f>
        <v/>
      </c>
      <c r="F199">
        <f>IF(A199="","",SUMIFS(Locações!$H:$H,Locações!$F:$F,$A199,Locações!$D:$D,"&lt;="&amp;$C$1,Locações!$E:$E,"&gt;="&amp;$C$1,Locações!$I:$I,"Orçamento"))</f>
        <v/>
      </c>
      <c r="G199">
        <f>IF(A199="","",C199-D199-E199)</f>
        <v/>
      </c>
      <c r="H199">
        <f>IF(A199="","",IF(G199&lt;0,IF(G199=-1,"Falta 1","Faltam "&amp;-G199)&amp;" no confirmado",IF(G199-F199&lt;0,"Só sobra se um orçamento cair","OK")))</f>
        <v/>
      </c>
    </row>
    <row r="200">
      <c r="A200">
        <f>IF(Equipamentos!A198="","",Equipamentos!A198)</f>
        <v/>
      </c>
      <c r="B200">
        <f>IF(A200="","",Equipamentos!B198)</f>
        <v/>
      </c>
      <c r="C200">
        <f>IF(A200="","",N(Equipamentos!D198))</f>
        <v/>
      </c>
      <c r="D200">
        <f>IF(A200="","",N(Equipamentos!E198))</f>
        <v/>
      </c>
      <c r="E200">
        <f>IF(A200="","",SUMIFS(Locações!$H:$H,Locações!$F:$F,$A200,Locações!$D:$D,"&lt;="&amp;$C$1,Locações!$E:$E,"&gt;="&amp;$C$1,Locações!$I:$I,"Confirmado"))</f>
        <v/>
      </c>
      <c r="F200">
        <f>IF(A200="","",SUMIFS(Locações!$H:$H,Locações!$F:$F,$A200,Locações!$D:$D,"&lt;="&amp;$C$1,Locações!$E:$E,"&gt;="&amp;$C$1,Locações!$I:$I,"Orçamento"))</f>
        <v/>
      </c>
      <c r="G200">
        <f>IF(A200="","",C200-D200-E200)</f>
        <v/>
      </c>
      <c r="H200">
        <f>IF(A200="","",IF(G200&lt;0,IF(G200=-1,"Falta 1","Faltam "&amp;-G200)&amp;" no confirmado",IF(G200-F200&lt;0,"Só sobra se um orçamento cair","OK")))</f>
        <v/>
      </c>
    </row>
    <row r="201">
      <c r="A201">
        <f>IF(Equipamentos!A199="","",Equipamentos!A199)</f>
        <v/>
      </c>
      <c r="B201">
        <f>IF(A201="","",Equipamentos!B199)</f>
        <v/>
      </c>
      <c r="C201">
        <f>IF(A201="","",N(Equipamentos!D199))</f>
        <v/>
      </c>
      <c r="D201">
        <f>IF(A201="","",N(Equipamentos!E199))</f>
        <v/>
      </c>
      <c r="E201">
        <f>IF(A201="","",SUMIFS(Locações!$H:$H,Locações!$F:$F,$A201,Locações!$D:$D,"&lt;="&amp;$C$1,Locações!$E:$E,"&gt;="&amp;$C$1,Locações!$I:$I,"Confirmado"))</f>
        <v/>
      </c>
      <c r="F201">
        <f>IF(A201="","",SUMIFS(Locações!$H:$H,Locações!$F:$F,$A201,Locações!$D:$D,"&lt;="&amp;$C$1,Locações!$E:$E,"&gt;="&amp;$C$1,Locações!$I:$I,"Orçamento"))</f>
        <v/>
      </c>
      <c r="G201">
        <f>IF(A201="","",C201-D201-E201)</f>
        <v/>
      </c>
      <c r="H201">
        <f>IF(A201="","",IF(G201&lt;0,IF(G201=-1,"Falta 1","Faltam "&amp;-G201)&amp;" no confirmado",IF(G201-F201&lt;0,"Só sobra se um orçamento cair","OK")))</f>
        <v/>
      </c>
    </row>
    <row r="202">
      <c r="A202">
        <f>IF(Equipamentos!A200="","",Equipamentos!A200)</f>
        <v/>
      </c>
      <c r="B202">
        <f>IF(A202="","",Equipamentos!B200)</f>
        <v/>
      </c>
      <c r="C202">
        <f>IF(A202="","",N(Equipamentos!D200))</f>
        <v/>
      </c>
      <c r="D202">
        <f>IF(A202="","",N(Equipamentos!E200))</f>
        <v/>
      </c>
      <c r="E202">
        <f>IF(A202="","",SUMIFS(Locações!$H:$H,Locações!$F:$F,$A202,Locações!$D:$D,"&lt;="&amp;$C$1,Locações!$E:$E,"&gt;="&amp;$C$1,Locações!$I:$I,"Confirmado"))</f>
        <v/>
      </c>
      <c r="F202">
        <f>IF(A202="","",SUMIFS(Locações!$H:$H,Locações!$F:$F,$A202,Locações!$D:$D,"&lt;="&amp;$C$1,Locações!$E:$E,"&gt;="&amp;$C$1,Locações!$I:$I,"Orçamento"))</f>
        <v/>
      </c>
      <c r="G202">
        <f>IF(A202="","",C202-D202-E202)</f>
        <v/>
      </c>
      <c r="H202">
        <f>IF(A202="","",IF(G202&lt;0,IF(G202=-1,"Falta 1","Faltam "&amp;-G202)&amp;" no confirmado",IF(G202-F202&lt;0,"Só sobra se um orçamento cair","OK")))</f>
        <v/>
      </c>
    </row>
    <row r="203">
      <c r="A203">
        <f>IF(Equipamentos!A201="","",Equipamentos!A201)</f>
        <v/>
      </c>
      <c r="B203">
        <f>IF(A203="","",Equipamentos!B201)</f>
        <v/>
      </c>
      <c r="C203">
        <f>IF(A203="","",N(Equipamentos!D201))</f>
        <v/>
      </c>
      <c r="D203">
        <f>IF(A203="","",N(Equipamentos!E201))</f>
        <v/>
      </c>
      <c r="E203">
        <f>IF(A203="","",SUMIFS(Locações!$H:$H,Locações!$F:$F,$A203,Locações!$D:$D,"&lt;="&amp;$C$1,Locações!$E:$E,"&gt;="&amp;$C$1,Locações!$I:$I,"Confirmado"))</f>
        <v/>
      </c>
      <c r="F203">
        <f>IF(A203="","",SUMIFS(Locações!$H:$H,Locações!$F:$F,$A203,Locações!$D:$D,"&lt;="&amp;$C$1,Locações!$E:$E,"&gt;="&amp;$C$1,Locações!$I:$I,"Orçamento"))</f>
        <v/>
      </c>
      <c r="G203">
        <f>IF(A203="","",C203-D203-E203)</f>
        <v/>
      </c>
      <c r="H203">
        <f>IF(A203="","",IF(G203&lt;0,IF(G203=-1,"Falta 1","Faltam "&amp;-G203)&amp;" no confirmado",IF(G203-F203&lt;0,"Só sobra se um orçamento cair","OK")))</f>
        <v/>
      </c>
    </row>
    <row r="204">
      <c r="A204">
        <f>IF(Equipamentos!A202="","",Equipamentos!A202)</f>
        <v/>
      </c>
      <c r="B204">
        <f>IF(A204="","",Equipamentos!B202)</f>
        <v/>
      </c>
      <c r="C204">
        <f>IF(A204="","",N(Equipamentos!D202))</f>
        <v/>
      </c>
      <c r="D204">
        <f>IF(A204="","",N(Equipamentos!E202))</f>
        <v/>
      </c>
      <c r="E204">
        <f>IF(A204="","",SUMIFS(Locações!$H:$H,Locações!$F:$F,$A204,Locações!$D:$D,"&lt;="&amp;$C$1,Locações!$E:$E,"&gt;="&amp;$C$1,Locações!$I:$I,"Confirmado"))</f>
        <v/>
      </c>
      <c r="F204">
        <f>IF(A204="","",SUMIFS(Locações!$H:$H,Locações!$F:$F,$A204,Locações!$D:$D,"&lt;="&amp;$C$1,Locações!$E:$E,"&gt;="&amp;$C$1,Locações!$I:$I,"Orçamento"))</f>
        <v/>
      </c>
      <c r="G204">
        <f>IF(A204="","",C204-D204-E204)</f>
        <v/>
      </c>
      <c r="H204">
        <f>IF(A204="","",IF(G204&lt;0,IF(G204=-1,"Falta 1","Faltam "&amp;-G204)&amp;" no confirmado",IF(G204-F204&lt;0,"Só sobra se um orçamento cair","OK")))</f>
        <v/>
      </c>
    </row>
    <row r="205">
      <c r="A205">
        <f>IF(Equipamentos!A203="","",Equipamentos!A203)</f>
        <v/>
      </c>
      <c r="B205">
        <f>IF(A205="","",Equipamentos!B203)</f>
        <v/>
      </c>
      <c r="C205">
        <f>IF(A205="","",N(Equipamentos!D203))</f>
        <v/>
      </c>
      <c r="D205">
        <f>IF(A205="","",N(Equipamentos!E203))</f>
        <v/>
      </c>
      <c r="E205">
        <f>IF(A205="","",SUMIFS(Locações!$H:$H,Locações!$F:$F,$A205,Locações!$D:$D,"&lt;="&amp;$C$1,Locações!$E:$E,"&gt;="&amp;$C$1,Locações!$I:$I,"Confirmado"))</f>
        <v/>
      </c>
      <c r="F205">
        <f>IF(A205="","",SUMIFS(Locações!$H:$H,Locações!$F:$F,$A205,Locações!$D:$D,"&lt;="&amp;$C$1,Locações!$E:$E,"&gt;="&amp;$C$1,Locações!$I:$I,"Orçamento"))</f>
        <v/>
      </c>
      <c r="G205">
        <f>IF(A205="","",C205-D205-E205)</f>
        <v/>
      </c>
      <c r="H205">
        <f>IF(A205="","",IF(G205&lt;0,IF(G205=-1,"Falta 1","Faltam "&amp;-G205)&amp;" no confirmado",IF(G205-F205&lt;0,"Só sobra se um orçamento cair","OK")))</f>
        <v/>
      </c>
    </row>
    <row r="206">
      <c r="A206">
        <f>IF(Equipamentos!A204="","",Equipamentos!A204)</f>
        <v/>
      </c>
      <c r="B206">
        <f>IF(A206="","",Equipamentos!B204)</f>
        <v/>
      </c>
      <c r="C206">
        <f>IF(A206="","",N(Equipamentos!D204))</f>
        <v/>
      </c>
      <c r="D206">
        <f>IF(A206="","",N(Equipamentos!E204))</f>
        <v/>
      </c>
      <c r="E206">
        <f>IF(A206="","",SUMIFS(Locações!$H:$H,Locações!$F:$F,$A206,Locações!$D:$D,"&lt;="&amp;$C$1,Locações!$E:$E,"&gt;="&amp;$C$1,Locações!$I:$I,"Confirmado"))</f>
        <v/>
      </c>
      <c r="F206">
        <f>IF(A206="","",SUMIFS(Locações!$H:$H,Locações!$F:$F,$A206,Locações!$D:$D,"&lt;="&amp;$C$1,Locações!$E:$E,"&gt;="&amp;$C$1,Locações!$I:$I,"Orçamento"))</f>
        <v/>
      </c>
      <c r="G206">
        <f>IF(A206="","",C206-D206-E206)</f>
        <v/>
      </c>
      <c r="H206">
        <f>IF(A206="","",IF(G206&lt;0,IF(G206=-1,"Falta 1","Faltam "&amp;-G206)&amp;" no confirmado",IF(G206-F206&lt;0,"Só sobra se um orçamento cair","OK")))</f>
        <v/>
      </c>
    </row>
    <row r="207">
      <c r="A207">
        <f>IF(Equipamentos!A205="","",Equipamentos!A205)</f>
        <v/>
      </c>
      <c r="B207">
        <f>IF(A207="","",Equipamentos!B205)</f>
        <v/>
      </c>
      <c r="C207">
        <f>IF(A207="","",N(Equipamentos!D205))</f>
        <v/>
      </c>
      <c r="D207">
        <f>IF(A207="","",N(Equipamentos!E205))</f>
        <v/>
      </c>
      <c r="E207">
        <f>IF(A207="","",SUMIFS(Locações!$H:$H,Locações!$F:$F,$A207,Locações!$D:$D,"&lt;="&amp;$C$1,Locações!$E:$E,"&gt;="&amp;$C$1,Locações!$I:$I,"Confirmado"))</f>
        <v/>
      </c>
      <c r="F207">
        <f>IF(A207="","",SUMIFS(Locações!$H:$H,Locações!$F:$F,$A207,Locações!$D:$D,"&lt;="&amp;$C$1,Locações!$E:$E,"&gt;="&amp;$C$1,Locações!$I:$I,"Orçamento"))</f>
        <v/>
      </c>
      <c r="G207">
        <f>IF(A207="","",C207-D207-E207)</f>
        <v/>
      </c>
      <c r="H207">
        <f>IF(A207="","",IF(G207&lt;0,IF(G207=-1,"Falta 1","Faltam "&amp;-G207)&amp;" no confirmado",IF(G207-F207&lt;0,"Só sobra se um orçamento cair","OK")))</f>
        <v/>
      </c>
    </row>
    <row r="208">
      <c r="A208">
        <f>IF(Equipamentos!A206="","",Equipamentos!A206)</f>
        <v/>
      </c>
      <c r="B208">
        <f>IF(A208="","",Equipamentos!B206)</f>
        <v/>
      </c>
      <c r="C208">
        <f>IF(A208="","",N(Equipamentos!D206))</f>
        <v/>
      </c>
      <c r="D208">
        <f>IF(A208="","",N(Equipamentos!E206))</f>
        <v/>
      </c>
      <c r="E208">
        <f>IF(A208="","",SUMIFS(Locações!$H:$H,Locações!$F:$F,$A208,Locações!$D:$D,"&lt;="&amp;$C$1,Locações!$E:$E,"&gt;="&amp;$C$1,Locações!$I:$I,"Confirmado"))</f>
        <v/>
      </c>
      <c r="F208">
        <f>IF(A208="","",SUMIFS(Locações!$H:$H,Locações!$F:$F,$A208,Locações!$D:$D,"&lt;="&amp;$C$1,Locações!$E:$E,"&gt;="&amp;$C$1,Locações!$I:$I,"Orçamento"))</f>
        <v/>
      </c>
      <c r="G208">
        <f>IF(A208="","",C208-D208-E208)</f>
        <v/>
      </c>
      <c r="H208">
        <f>IF(A208="","",IF(G208&lt;0,IF(G208=-1,"Falta 1","Faltam "&amp;-G208)&amp;" no confirmado",IF(G208-F208&lt;0,"Só sobra se um orçamento cair","OK")))</f>
        <v/>
      </c>
    </row>
    <row r="209">
      <c r="A209">
        <f>IF(Equipamentos!A207="","",Equipamentos!A207)</f>
        <v/>
      </c>
      <c r="B209">
        <f>IF(A209="","",Equipamentos!B207)</f>
        <v/>
      </c>
      <c r="C209">
        <f>IF(A209="","",N(Equipamentos!D207))</f>
        <v/>
      </c>
      <c r="D209">
        <f>IF(A209="","",N(Equipamentos!E207))</f>
        <v/>
      </c>
      <c r="E209">
        <f>IF(A209="","",SUMIFS(Locações!$H:$H,Locações!$F:$F,$A209,Locações!$D:$D,"&lt;="&amp;$C$1,Locações!$E:$E,"&gt;="&amp;$C$1,Locações!$I:$I,"Confirmado"))</f>
        <v/>
      </c>
      <c r="F209">
        <f>IF(A209="","",SUMIFS(Locações!$H:$H,Locações!$F:$F,$A209,Locações!$D:$D,"&lt;="&amp;$C$1,Locações!$E:$E,"&gt;="&amp;$C$1,Locações!$I:$I,"Orçamento"))</f>
        <v/>
      </c>
      <c r="G209">
        <f>IF(A209="","",C209-D209-E209)</f>
        <v/>
      </c>
      <c r="H209">
        <f>IF(A209="","",IF(G209&lt;0,IF(G209=-1,"Falta 1","Faltam "&amp;-G209)&amp;" no confirmado",IF(G209-F209&lt;0,"Só sobra se um orçamento cair","OK")))</f>
        <v/>
      </c>
    </row>
    <row r="210">
      <c r="A210">
        <f>IF(Equipamentos!A208="","",Equipamentos!A208)</f>
        <v/>
      </c>
      <c r="B210">
        <f>IF(A210="","",Equipamentos!B208)</f>
        <v/>
      </c>
      <c r="C210">
        <f>IF(A210="","",N(Equipamentos!D208))</f>
        <v/>
      </c>
      <c r="D210">
        <f>IF(A210="","",N(Equipamentos!E208))</f>
        <v/>
      </c>
      <c r="E210">
        <f>IF(A210="","",SUMIFS(Locações!$H:$H,Locações!$F:$F,$A210,Locações!$D:$D,"&lt;="&amp;$C$1,Locações!$E:$E,"&gt;="&amp;$C$1,Locações!$I:$I,"Confirmado"))</f>
        <v/>
      </c>
      <c r="F210">
        <f>IF(A210="","",SUMIFS(Locações!$H:$H,Locações!$F:$F,$A210,Locações!$D:$D,"&lt;="&amp;$C$1,Locações!$E:$E,"&gt;="&amp;$C$1,Locações!$I:$I,"Orçamento"))</f>
        <v/>
      </c>
      <c r="G210">
        <f>IF(A210="","",C210-D210-E210)</f>
        <v/>
      </c>
      <c r="H210">
        <f>IF(A210="","",IF(G210&lt;0,IF(G210=-1,"Falta 1","Faltam "&amp;-G210)&amp;" no confirmado",IF(G210-F210&lt;0,"Só sobra se um orçamento cair","OK")))</f>
        <v/>
      </c>
    </row>
    <row r="211">
      <c r="A211">
        <f>IF(Equipamentos!A209="","",Equipamentos!A209)</f>
        <v/>
      </c>
      <c r="B211">
        <f>IF(A211="","",Equipamentos!B209)</f>
        <v/>
      </c>
      <c r="C211">
        <f>IF(A211="","",N(Equipamentos!D209))</f>
        <v/>
      </c>
      <c r="D211">
        <f>IF(A211="","",N(Equipamentos!E209))</f>
        <v/>
      </c>
      <c r="E211">
        <f>IF(A211="","",SUMIFS(Locações!$H:$H,Locações!$F:$F,$A211,Locações!$D:$D,"&lt;="&amp;$C$1,Locações!$E:$E,"&gt;="&amp;$C$1,Locações!$I:$I,"Confirmado"))</f>
        <v/>
      </c>
      <c r="F211">
        <f>IF(A211="","",SUMIFS(Locações!$H:$H,Locações!$F:$F,$A211,Locações!$D:$D,"&lt;="&amp;$C$1,Locações!$E:$E,"&gt;="&amp;$C$1,Locações!$I:$I,"Orçamento"))</f>
        <v/>
      </c>
      <c r="G211">
        <f>IF(A211="","",C211-D211-E211)</f>
        <v/>
      </c>
      <c r="H211">
        <f>IF(A211="","",IF(G211&lt;0,IF(G211=-1,"Falta 1","Faltam "&amp;-G211)&amp;" no confirmado",IF(G211-F211&lt;0,"Só sobra se um orçamento cair","OK")))</f>
        <v/>
      </c>
    </row>
    <row r="212">
      <c r="A212">
        <f>IF(Equipamentos!A210="","",Equipamentos!A210)</f>
        <v/>
      </c>
      <c r="B212">
        <f>IF(A212="","",Equipamentos!B210)</f>
        <v/>
      </c>
      <c r="C212">
        <f>IF(A212="","",N(Equipamentos!D210))</f>
        <v/>
      </c>
      <c r="D212">
        <f>IF(A212="","",N(Equipamentos!E210))</f>
        <v/>
      </c>
      <c r="E212">
        <f>IF(A212="","",SUMIFS(Locações!$H:$H,Locações!$F:$F,$A212,Locações!$D:$D,"&lt;="&amp;$C$1,Locações!$E:$E,"&gt;="&amp;$C$1,Locações!$I:$I,"Confirmado"))</f>
        <v/>
      </c>
      <c r="F212">
        <f>IF(A212="","",SUMIFS(Locações!$H:$H,Locações!$F:$F,$A212,Locações!$D:$D,"&lt;="&amp;$C$1,Locações!$E:$E,"&gt;="&amp;$C$1,Locações!$I:$I,"Orçamento"))</f>
        <v/>
      </c>
      <c r="G212">
        <f>IF(A212="","",C212-D212-E212)</f>
        <v/>
      </c>
      <c r="H212">
        <f>IF(A212="","",IF(G212&lt;0,IF(G212=-1,"Falta 1","Faltam "&amp;-G212)&amp;" no confirmado",IF(G212-F212&lt;0,"Só sobra se um orçamento cair","OK")))</f>
        <v/>
      </c>
    </row>
    <row r="213">
      <c r="A213">
        <f>IF(Equipamentos!A211="","",Equipamentos!A211)</f>
        <v/>
      </c>
      <c r="B213">
        <f>IF(A213="","",Equipamentos!B211)</f>
        <v/>
      </c>
      <c r="C213">
        <f>IF(A213="","",N(Equipamentos!D211))</f>
        <v/>
      </c>
      <c r="D213">
        <f>IF(A213="","",N(Equipamentos!E211))</f>
        <v/>
      </c>
      <c r="E213">
        <f>IF(A213="","",SUMIFS(Locações!$H:$H,Locações!$F:$F,$A213,Locações!$D:$D,"&lt;="&amp;$C$1,Locações!$E:$E,"&gt;="&amp;$C$1,Locações!$I:$I,"Confirmado"))</f>
        <v/>
      </c>
      <c r="F213">
        <f>IF(A213="","",SUMIFS(Locações!$H:$H,Locações!$F:$F,$A213,Locações!$D:$D,"&lt;="&amp;$C$1,Locações!$E:$E,"&gt;="&amp;$C$1,Locações!$I:$I,"Orçamento"))</f>
        <v/>
      </c>
      <c r="G213">
        <f>IF(A213="","",C213-D213-E213)</f>
        <v/>
      </c>
      <c r="H213">
        <f>IF(A213="","",IF(G213&lt;0,IF(G213=-1,"Falta 1","Faltam "&amp;-G213)&amp;" no confirmado",IF(G213-F213&lt;0,"Só sobra se um orçamento cair","OK")))</f>
        <v/>
      </c>
    </row>
    <row r="214">
      <c r="A214">
        <f>IF(Equipamentos!A212="","",Equipamentos!A212)</f>
        <v/>
      </c>
      <c r="B214">
        <f>IF(A214="","",Equipamentos!B212)</f>
        <v/>
      </c>
      <c r="C214">
        <f>IF(A214="","",N(Equipamentos!D212))</f>
        <v/>
      </c>
      <c r="D214">
        <f>IF(A214="","",N(Equipamentos!E212))</f>
        <v/>
      </c>
      <c r="E214">
        <f>IF(A214="","",SUMIFS(Locações!$H:$H,Locações!$F:$F,$A214,Locações!$D:$D,"&lt;="&amp;$C$1,Locações!$E:$E,"&gt;="&amp;$C$1,Locações!$I:$I,"Confirmado"))</f>
        <v/>
      </c>
      <c r="F214">
        <f>IF(A214="","",SUMIFS(Locações!$H:$H,Locações!$F:$F,$A214,Locações!$D:$D,"&lt;="&amp;$C$1,Locações!$E:$E,"&gt;="&amp;$C$1,Locações!$I:$I,"Orçamento"))</f>
        <v/>
      </c>
      <c r="G214">
        <f>IF(A214="","",C214-D214-E214)</f>
        <v/>
      </c>
      <c r="H214">
        <f>IF(A214="","",IF(G214&lt;0,IF(G214=-1,"Falta 1","Faltam "&amp;-G214)&amp;" no confirmado",IF(G214-F214&lt;0,"Só sobra se um orçamento cair","OK")))</f>
        <v/>
      </c>
    </row>
    <row r="215">
      <c r="A215">
        <f>IF(Equipamentos!A213="","",Equipamentos!A213)</f>
        <v/>
      </c>
      <c r="B215">
        <f>IF(A215="","",Equipamentos!B213)</f>
        <v/>
      </c>
      <c r="C215">
        <f>IF(A215="","",N(Equipamentos!D213))</f>
        <v/>
      </c>
      <c r="D215">
        <f>IF(A215="","",N(Equipamentos!E213))</f>
        <v/>
      </c>
      <c r="E215">
        <f>IF(A215="","",SUMIFS(Locações!$H:$H,Locações!$F:$F,$A215,Locações!$D:$D,"&lt;="&amp;$C$1,Locações!$E:$E,"&gt;="&amp;$C$1,Locações!$I:$I,"Confirmado"))</f>
        <v/>
      </c>
      <c r="F215">
        <f>IF(A215="","",SUMIFS(Locações!$H:$H,Locações!$F:$F,$A215,Locações!$D:$D,"&lt;="&amp;$C$1,Locações!$E:$E,"&gt;="&amp;$C$1,Locações!$I:$I,"Orçamento"))</f>
        <v/>
      </c>
      <c r="G215">
        <f>IF(A215="","",C215-D215-E215)</f>
        <v/>
      </c>
      <c r="H215">
        <f>IF(A215="","",IF(G215&lt;0,IF(G215=-1,"Falta 1","Faltam "&amp;-G215)&amp;" no confirmado",IF(G215-F215&lt;0,"Só sobra se um orçamento cair","OK")))</f>
        <v/>
      </c>
    </row>
    <row r="216">
      <c r="A216">
        <f>IF(Equipamentos!A214="","",Equipamentos!A214)</f>
        <v/>
      </c>
      <c r="B216">
        <f>IF(A216="","",Equipamentos!B214)</f>
        <v/>
      </c>
      <c r="C216">
        <f>IF(A216="","",N(Equipamentos!D214))</f>
        <v/>
      </c>
      <c r="D216">
        <f>IF(A216="","",N(Equipamentos!E214))</f>
        <v/>
      </c>
      <c r="E216">
        <f>IF(A216="","",SUMIFS(Locações!$H:$H,Locações!$F:$F,$A216,Locações!$D:$D,"&lt;="&amp;$C$1,Locações!$E:$E,"&gt;="&amp;$C$1,Locações!$I:$I,"Confirmado"))</f>
        <v/>
      </c>
      <c r="F216">
        <f>IF(A216="","",SUMIFS(Locações!$H:$H,Locações!$F:$F,$A216,Locações!$D:$D,"&lt;="&amp;$C$1,Locações!$E:$E,"&gt;="&amp;$C$1,Locações!$I:$I,"Orçamento"))</f>
        <v/>
      </c>
      <c r="G216">
        <f>IF(A216="","",C216-D216-E216)</f>
        <v/>
      </c>
      <c r="H216">
        <f>IF(A216="","",IF(G216&lt;0,IF(G216=-1,"Falta 1","Faltam "&amp;-G216)&amp;" no confirmado",IF(G216-F216&lt;0,"Só sobra se um orçamento cair","OK")))</f>
        <v/>
      </c>
    </row>
    <row r="217">
      <c r="A217">
        <f>IF(Equipamentos!A215="","",Equipamentos!A215)</f>
        <v/>
      </c>
      <c r="B217">
        <f>IF(A217="","",Equipamentos!B215)</f>
        <v/>
      </c>
      <c r="C217">
        <f>IF(A217="","",N(Equipamentos!D215))</f>
        <v/>
      </c>
      <c r="D217">
        <f>IF(A217="","",N(Equipamentos!E215))</f>
        <v/>
      </c>
      <c r="E217">
        <f>IF(A217="","",SUMIFS(Locações!$H:$H,Locações!$F:$F,$A217,Locações!$D:$D,"&lt;="&amp;$C$1,Locações!$E:$E,"&gt;="&amp;$C$1,Locações!$I:$I,"Confirmado"))</f>
        <v/>
      </c>
      <c r="F217">
        <f>IF(A217="","",SUMIFS(Locações!$H:$H,Locações!$F:$F,$A217,Locações!$D:$D,"&lt;="&amp;$C$1,Locações!$E:$E,"&gt;="&amp;$C$1,Locações!$I:$I,"Orçamento"))</f>
        <v/>
      </c>
      <c r="G217">
        <f>IF(A217="","",C217-D217-E217)</f>
        <v/>
      </c>
      <c r="H217">
        <f>IF(A217="","",IF(G217&lt;0,IF(G217=-1,"Falta 1","Faltam "&amp;-G217)&amp;" no confirmado",IF(G217-F217&lt;0,"Só sobra se um orçamento cair","OK")))</f>
        <v/>
      </c>
    </row>
    <row r="218">
      <c r="A218">
        <f>IF(Equipamentos!A216="","",Equipamentos!A216)</f>
        <v/>
      </c>
      <c r="B218">
        <f>IF(A218="","",Equipamentos!B216)</f>
        <v/>
      </c>
      <c r="C218">
        <f>IF(A218="","",N(Equipamentos!D216))</f>
        <v/>
      </c>
      <c r="D218">
        <f>IF(A218="","",N(Equipamentos!E216))</f>
        <v/>
      </c>
      <c r="E218">
        <f>IF(A218="","",SUMIFS(Locações!$H:$H,Locações!$F:$F,$A218,Locações!$D:$D,"&lt;="&amp;$C$1,Locações!$E:$E,"&gt;="&amp;$C$1,Locações!$I:$I,"Confirmado"))</f>
        <v/>
      </c>
      <c r="F218">
        <f>IF(A218="","",SUMIFS(Locações!$H:$H,Locações!$F:$F,$A218,Locações!$D:$D,"&lt;="&amp;$C$1,Locações!$E:$E,"&gt;="&amp;$C$1,Locações!$I:$I,"Orçamento"))</f>
        <v/>
      </c>
      <c r="G218">
        <f>IF(A218="","",C218-D218-E218)</f>
        <v/>
      </c>
      <c r="H218">
        <f>IF(A218="","",IF(G218&lt;0,IF(G218=-1,"Falta 1","Faltam "&amp;-G218)&amp;" no confirmado",IF(G218-F218&lt;0,"Só sobra se um orçamento cair","OK")))</f>
        <v/>
      </c>
    </row>
    <row r="219">
      <c r="A219">
        <f>IF(Equipamentos!A217="","",Equipamentos!A217)</f>
        <v/>
      </c>
      <c r="B219">
        <f>IF(A219="","",Equipamentos!B217)</f>
        <v/>
      </c>
      <c r="C219">
        <f>IF(A219="","",N(Equipamentos!D217))</f>
        <v/>
      </c>
      <c r="D219">
        <f>IF(A219="","",N(Equipamentos!E217))</f>
        <v/>
      </c>
      <c r="E219">
        <f>IF(A219="","",SUMIFS(Locações!$H:$H,Locações!$F:$F,$A219,Locações!$D:$D,"&lt;="&amp;$C$1,Locações!$E:$E,"&gt;="&amp;$C$1,Locações!$I:$I,"Confirmado"))</f>
        <v/>
      </c>
      <c r="F219">
        <f>IF(A219="","",SUMIFS(Locações!$H:$H,Locações!$F:$F,$A219,Locações!$D:$D,"&lt;="&amp;$C$1,Locações!$E:$E,"&gt;="&amp;$C$1,Locações!$I:$I,"Orçamento"))</f>
        <v/>
      </c>
      <c r="G219">
        <f>IF(A219="","",C219-D219-E219)</f>
        <v/>
      </c>
      <c r="H219">
        <f>IF(A219="","",IF(G219&lt;0,IF(G219=-1,"Falta 1","Faltam "&amp;-G219)&amp;" no confirmado",IF(G219-F219&lt;0,"Só sobra se um orçamento cair","OK")))</f>
        <v/>
      </c>
    </row>
    <row r="220">
      <c r="A220">
        <f>IF(Equipamentos!A218="","",Equipamentos!A218)</f>
        <v/>
      </c>
      <c r="B220">
        <f>IF(A220="","",Equipamentos!B218)</f>
        <v/>
      </c>
      <c r="C220">
        <f>IF(A220="","",N(Equipamentos!D218))</f>
        <v/>
      </c>
      <c r="D220">
        <f>IF(A220="","",N(Equipamentos!E218))</f>
        <v/>
      </c>
      <c r="E220">
        <f>IF(A220="","",SUMIFS(Locações!$H:$H,Locações!$F:$F,$A220,Locações!$D:$D,"&lt;="&amp;$C$1,Locações!$E:$E,"&gt;="&amp;$C$1,Locações!$I:$I,"Confirmado"))</f>
        <v/>
      </c>
      <c r="F220">
        <f>IF(A220="","",SUMIFS(Locações!$H:$H,Locações!$F:$F,$A220,Locações!$D:$D,"&lt;="&amp;$C$1,Locações!$E:$E,"&gt;="&amp;$C$1,Locações!$I:$I,"Orçamento"))</f>
        <v/>
      </c>
      <c r="G220">
        <f>IF(A220="","",C220-D220-E220)</f>
        <v/>
      </c>
      <c r="H220">
        <f>IF(A220="","",IF(G220&lt;0,IF(G220=-1,"Falta 1","Faltam "&amp;-G220)&amp;" no confirmado",IF(G220-F220&lt;0,"Só sobra se um orçamento cair","OK")))</f>
        <v/>
      </c>
    </row>
    <row r="221">
      <c r="A221">
        <f>IF(Equipamentos!A219="","",Equipamentos!A219)</f>
        <v/>
      </c>
      <c r="B221">
        <f>IF(A221="","",Equipamentos!B219)</f>
        <v/>
      </c>
      <c r="C221">
        <f>IF(A221="","",N(Equipamentos!D219))</f>
        <v/>
      </c>
      <c r="D221">
        <f>IF(A221="","",N(Equipamentos!E219))</f>
        <v/>
      </c>
      <c r="E221">
        <f>IF(A221="","",SUMIFS(Locações!$H:$H,Locações!$F:$F,$A221,Locações!$D:$D,"&lt;="&amp;$C$1,Locações!$E:$E,"&gt;="&amp;$C$1,Locações!$I:$I,"Confirmado"))</f>
        <v/>
      </c>
      <c r="F221">
        <f>IF(A221="","",SUMIFS(Locações!$H:$H,Locações!$F:$F,$A221,Locações!$D:$D,"&lt;="&amp;$C$1,Locações!$E:$E,"&gt;="&amp;$C$1,Locações!$I:$I,"Orçamento"))</f>
        <v/>
      </c>
      <c r="G221">
        <f>IF(A221="","",C221-D221-E221)</f>
        <v/>
      </c>
      <c r="H221">
        <f>IF(A221="","",IF(G221&lt;0,IF(G221=-1,"Falta 1","Faltam "&amp;-G221)&amp;" no confirmado",IF(G221-F221&lt;0,"Só sobra se um orçamento cair","OK")))</f>
        <v/>
      </c>
    </row>
    <row r="222">
      <c r="A222">
        <f>IF(Equipamentos!A220="","",Equipamentos!A220)</f>
        <v/>
      </c>
      <c r="B222">
        <f>IF(A222="","",Equipamentos!B220)</f>
        <v/>
      </c>
      <c r="C222">
        <f>IF(A222="","",N(Equipamentos!D220))</f>
        <v/>
      </c>
      <c r="D222">
        <f>IF(A222="","",N(Equipamentos!E220))</f>
        <v/>
      </c>
      <c r="E222">
        <f>IF(A222="","",SUMIFS(Locações!$H:$H,Locações!$F:$F,$A222,Locações!$D:$D,"&lt;="&amp;$C$1,Locações!$E:$E,"&gt;="&amp;$C$1,Locações!$I:$I,"Confirmado"))</f>
        <v/>
      </c>
      <c r="F222">
        <f>IF(A222="","",SUMIFS(Locações!$H:$H,Locações!$F:$F,$A222,Locações!$D:$D,"&lt;="&amp;$C$1,Locações!$E:$E,"&gt;="&amp;$C$1,Locações!$I:$I,"Orçamento"))</f>
        <v/>
      </c>
      <c r="G222">
        <f>IF(A222="","",C222-D222-E222)</f>
        <v/>
      </c>
      <c r="H222">
        <f>IF(A222="","",IF(G222&lt;0,IF(G222=-1,"Falta 1","Faltam "&amp;-G222)&amp;" no confirmado",IF(G222-F222&lt;0,"Só sobra se um orçamento cair","OK")))</f>
        <v/>
      </c>
    </row>
    <row r="223">
      <c r="A223">
        <f>IF(Equipamentos!A221="","",Equipamentos!A221)</f>
        <v/>
      </c>
      <c r="B223">
        <f>IF(A223="","",Equipamentos!B221)</f>
        <v/>
      </c>
      <c r="C223">
        <f>IF(A223="","",N(Equipamentos!D221))</f>
        <v/>
      </c>
      <c r="D223">
        <f>IF(A223="","",N(Equipamentos!E221))</f>
        <v/>
      </c>
      <c r="E223">
        <f>IF(A223="","",SUMIFS(Locações!$H:$H,Locações!$F:$F,$A223,Locações!$D:$D,"&lt;="&amp;$C$1,Locações!$E:$E,"&gt;="&amp;$C$1,Locações!$I:$I,"Confirmado"))</f>
        <v/>
      </c>
      <c r="F223">
        <f>IF(A223="","",SUMIFS(Locações!$H:$H,Locações!$F:$F,$A223,Locações!$D:$D,"&lt;="&amp;$C$1,Locações!$E:$E,"&gt;="&amp;$C$1,Locações!$I:$I,"Orçamento"))</f>
        <v/>
      </c>
      <c r="G223">
        <f>IF(A223="","",C223-D223-E223)</f>
        <v/>
      </c>
      <c r="H223">
        <f>IF(A223="","",IF(G223&lt;0,IF(G223=-1,"Falta 1","Faltam "&amp;-G223)&amp;" no confirmado",IF(G223-F223&lt;0,"Só sobra se um orçamento cair","OK")))</f>
        <v/>
      </c>
    </row>
    <row r="224">
      <c r="A224">
        <f>IF(Equipamentos!A222="","",Equipamentos!A222)</f>
        <v/>
      </c>
      <c r="B224">
        <f>IF(A224="","",Equipamentos!B222)</f>
        <v/>
      </c>
      <c r="C224">
        <f>IF(A224="","",N(Equipamentos!D222))</f>
        <v/>
      </c>
      <c r="D224">
        <f>IF(A224="","",N(Equipamentos!E222))</f>
        <v/>
      </c>
      <c r="E224">
        <f>IF(A224="","",SUMIFS(Locações!$H:$H,Locações!$F:$F,$A224,Locações!$D:$D,"&lt;="&amp;$C$1,Locações!$E:$E,"&gt;="&amp;$C$1,Locações!$I:$I,"Confirmado"))</f>
        <v/>
      </c>
      <c r="F224">
        <f>IF(A224="","",SUMIFS(Locações!$H:$H,Locações!$F:$F,$A224,Locações!$D:$D,"&lt;="&amp;$C$1,Locações!$E:$E,"&gt;="&amp;$C$1,Locações!$I:$I,"Orçamento"))</f>
        <v/>
      </c>
      <c r="G224">
        <f>IF(A224="","",C224-D224-E224)</f>
        <v/>
      </c>
      <c r="H224">
        <f>IF(A224="","",IF(G224&lt;0,IF(G224=-1,"Falta 1","Faltam "&amp;-G224)&amp;" no confirmado",IF(G224-F224&lt;0,"Só sobra se um orçamento cair","OK")))</f>
        <v/>
      </c>
    </row>
    <row r="225">
      <c r="A225">
        <f>IF(Equipamentos!A223="","",Equipamentos!A223)</f>
        <v/>
      </c>
      <c r="B225">
        <f>IF(A225="","",Equipamentos!B223)</f>
        <v/>
      </c>
      <c r="C225">
        <f>IF(A225="","",N(Equipamentos!D223))</f>
        <v/>
      </c>
      <c r="D225">
        <f>IF(A225="","",N(Equipamentos!E223))</f>
        <v/>
      </c>
      <c r="E225">
        <f>IF(A225="","",SUMIFS(Locações!$H:$H,Locações!$F:$F,$A225,Locações!$D:$D,"&lt;="&amp;$C$1,Locações!$E:$E,"&gt;="&amp;$C$1,Locações!$I:$I,"Confirmado"))</f>
        <v/>
      </c>
      <c r="F225">
        <f>IF(A225="","",SUMIFS(Locações!$H:$H,Locações!$F:$F,$A225,Locações!$D:$D,"&lt;="&amp;$C$1,Locações!$E:$E,"&gt;="&amp;$C$1,Locações!$I:$I,"Orçamento"))</f>
        <v/>
      </c>
      <c r="G225">
        <f>IF(A225="","",C225-D225-E225)</f>
        <v/>
      </c>
      <c r="H225">
        <f>IF(A225="","",IF(G225&lt;0,IF(G225=-1,"Falta 1","Faltam "&amp;-G225)&amp;" no confirmado",IF(G225-F225&lt;0,"Só sobra se um orçamento cair","OK")))</f>
        <v/>
      </c>
    </row>
    <row r="226">
      <c r="A226">
        <f>IF(Equipamentos!A224="","",Equipamentos!A224)</f>
        <v/>
      </c>
      <c r="B226">
        <f>IF(A226="","",Equipamentos!B224)</f>
        <v/>
      </c>
      <c r="C226">
        <f>IF(A226="","",N(Equipamentos!D224))</f>
        <v/>
      </c>
      <c r="D226">
        <f>IF(A226="","",N(Equipamentos!E224))</f>
        <v/>
      </c>
      <c r="E226">
        <f>IF(A226="","",SUMIFS(Locações!$H:$H,Locações!$F:$F,$A226,Locações!$D:$D,"&lt;="&amp;$C$1,Locações!$E:$E,"&gt;="&amp;$C$1,Locações!$I:$I,"Confirmado"))</f>
        <v/>
      </c>
      <c r="F226">
        <f>IF(A226="","",SUMIFS(Locações!$H:$H,Locações!$F:$F,$A226,Locações!$D:$D,"&lt;="&amp;$C$1,Locações!$E:$E,"&gt;="&amp;$C$1,Locações!$I:$I,"Orçamento"))</f>
        <v/>
      </c>
      <c r="G226">
        <f>IF(A226="","",C226-D226-E226)</f>
        <v/>
      </c>
      <c r="H226">
        <f>IF(A226="","",IF(G226&lt;0,IF(G226=-1,"Falta 1","Faltam "&amp;-G226)&amp;" no confirmado",IF(G226-F226&lt;0,"Só sobra se um orçamento cair","OK")))</f>
        <v/>
      </c>
    </row>
    <row r="227">
      <c r="A227">
        <f>IF(Equipamentos!A225="","",Equipamentos!A225)</f>
        <v/>
      </c>
      <c r="B227">
        <f>IF(A227="","",Equipamentos!B225)</f>
        <v/>
      </c>
      <c r="C227">
        <f>IF(A227="","",N(Equipamentos!D225))</f>
        <v/>
      </c>
      <c r="D227">
        <f>IF(A227="","",N(Equipamentos!E225))</f>
        <v/>
      </c>
      <c r="E227">
        <f>IF(A227="","",SUMIFS(Locações!$H:$H,Locações!$F:$F,$A227,Locações!$D:$D,"&lt;="&amp;$C$1,Locações!$E:$E,"&gt;="&amp;$C$1,Locações!$I:$I,"Confirmado"))</f>
        <v/>
      </c>
      <c r="F227">
        <f>IF(A227="","",SUMIFS(Locações!$H:$H,Locações!$F:$F,$A227,Locações!$D:$D,"&lt;="&amp;$C$1,Locações!$E:$E,"&gt;="&amp;$C$1,Locações!$I:$I,"Orçamento"))</f>
        <v/>
      </c>
      <c r="G227">
        <f>IF(A227="","",C227-D227-E227)</f>
        <v/>
      </c>
      <c r="H227">
        <f>IF(A227="","",IF(G227&lt;0,IF(G227=-1,"Falta 1","Faltam "&amp;-G227)&amp;" no confirmado",IF(G227-F227&lt;0,"Só sobra se um orçamento cair","OK")))</f>
        <v/>
      </c>
    </row>
    <row r="228">
      <c r="A228">
        <f>IF(Equipamentos!A226="","",Equipamentos!A226)</f>
        <v/>
      </c>
      <c r="B228">
        <f>IF(A228="","",Equipamentos!B226)</f>
        <v/>
      </c>
      <c r="C228">
        <f>IF(A228="","",N(Equipamentos!D226))</f>
        <v/>
      </c>
      <c r="D228">
        <f>IF(A228="","",N(Equipamentos!E226))</f>
        <v/>
      </c>
      <c r="E228">
        <f>IF(A228="","",SUMIFS(Locações!$H:$H,Locações!$F:$F,$A228,Locações!$D:$D,"&lt;="&amp;$C$1,Locações!$E:$E,"&gt;="&amp;$C$1,Locações!$I:$I,"Confirmado"))</f>
        <v/>
      </c>
      <c r="F228">
        <f>IF(A228="","",SUMIFS(Locações!$H:$H,Locações!$F:$F,$A228,Locações!$D:$D,"&lt;="&amp;$C$1,Locações!$E:$E,"&gt;="&amp;$C$1,Locações!$I:$I,"Orçamento"))</f>
        <v/>
      </c>
      <c r="G228">
        <f>IF(A228="","",C228-D228-E228)</f>
        <v/>
      </c>
      <c r="H228">
        <f>IF(A228="","",IF(G228&lt;0,IF(G228=-1,"Falta 1","Faltam "&amp;-G228)&amp;" no confirmado",IF(G228-F228&lt;0,"Só sobra se um orçamento cair","OK")))</f>
        <v/>
      </c>
    </row>
    <row r="229">
      <c r="A229">
        <f>IF(Equipamentos!A227="","",Equipamentos!A227)</f>
        <v/>
      </c>
      <c r="B229">
        <f>IF(A229="","",Equipamentos!B227)</f>
        <v/>
      </c>
      <c r="C229">
        <f>IF(A229="","",N(Equipamentos!D227))</f>
        <v/>
      </c>
      <c r="D229">
        <f>IF(A229="","",N(Equipamentos!E227))</f>
        <v/>
      </c>
      <c r="E229">
        <f>IF(A229="","",SUMIFS(Locações!$H:$H,Locações!$F:$F,$A229,Locações!$D:$D,"&lt;="&amp;$C$1,Locações!$E:$E,"&gt;="&amp;$C$1,Locações!$I:$I,"Confirmado"))</f>
        <v/>
      </c>
      <c r="F229">
        <f>IF(A229="","",SUMIFS(Locações!$H:$H,Locações!$F:$F,$A229,Locações!$D:$D,"&lt;="&amp;$C$1,Locações!$E:$E,"&gt;="&amp;$C$1,Locações!$I:$I,"Orçamento"))</f>
        <v/>
      </c>
      <c r="G229">
        <f>IF(A229="","",C229-D229-E229)</f>
        <v/>
      </c>
      <c r="H229">
        <f>IF(A229="","",IF(G229&lt;0,IF(G229=-1,"Falta 1","Faltam "&amp;-G229)&amp;" no confirmado",IF(G229-F229&lt;0,"Só sobra se um orçamento cair","OK")))</f>
        <v/>
      </c>
    </row>
    <row r="230">
      <c r="A230">
        <f>IF(Equipamentos!A228="","",Equipamentos!A228)</f>
        <v/>
      </c>
      <c r="B230">
        <f>IF(A230="","",Equipamentos!B228)</f>
        <v/>
      </c>
      <c r="C230">
        <f>IF(A230="","",N(Equipamentos!D228))</f>
        <v/>
      </c>
      <c r="D230">
        <f>IF(A230="","",N(Equipamentos!E228))</f>
        <v/>
      </c>
      <c r="E230">
        <f>IF(A230="","",SUMIFS(Locações!$H:$H,Locações!$F:$F,$A230,Locações!$D:$D,"&lt;="&amp;$C$1,Locações!$E:$E,"&gt;="&amp;$C$1,Locações!$I:$I,"Confirmado"))</f>
        <v/>
      </c>
      <c r="F230">
        <f>IF(A230="","",SUMIFS(Locações!$H:$H,Locações!$F:$F,$A230,Locações!$D:$D,"&lt;="&amp;$C$1,Locações!$E:$E,"&gt;="&amp;$C$1,Locações!$I:$I,"Orçamento"))</f>
        <v/>
      </c>
      <c r="G230">
        <f>IF(A230="","",C230-D230-E230)</f>
        <v/>
      </c>
      <c r="H230">
        <f>IF(A230="","",IF(G230&lt;0,IF(G230=-1,"Falta 1","Faltam "&amp;-G230)&amp;" no confirmado",IF(G230-F230&lt;0,"Só sobra se um orçamento cair","OK")))</f>
        <v/>
      </c>
    </row>
    <row r="231">
      <c r="A231">
        <f>IF(Equipamentos!A229="","",Equipamentos!A229)</f>
        <v/>
      </c>
      <c r="B231">
        <f>IF(A231="","",Equipamentos!B229)</f>
        <v/>
      </c>
      <c r="C231">
        <f>IF(A231="","",N(Equipamentos!D229))</f>
        <v/>
      </c>
      <c r="D231">
        <f>IF(A231="","",N(Equipamentos!E229))</f>
        <v/>
      </c>
      <c r="E231">
        <f>IF(A231="","",SUMIFS(Locações!$H:$H,Locações!$F:$F,$A231,Locações!$D:$D,"&lt;="&amp;$C$1,Locações!$E:$E,"&gt;="&amp;$C$1,Locações!$I:$I,"Confirmado"))</f>
        <v/>
      </c>
      <c r="F231">
        <f>IF(A231="","",SUMIFS(Locações!$H:$H,Locações!$F:$F,$A231,Locações!$D:$D,"&lt;="&amp;$C$1,Locações!$E:$E,"&gt;="&amp;$C$1,Locações!$I:$I,"Orçamento"))</f>
        <v/>
      </c>
      <c r="G231">
        <f>IF(A231="","",C231-D231-E231)</f>
        <v/>
      </c>
      <c r="H231">
        <f>IF(A231="","",IF(G231&lt;0,IF(G231=-1,"Falta 1","Faltam "&amp;-G231)&amp;" no confirmado",IF(G231-F231&lt;0,"Só sobra se um orçamento cair","OK")))</f>
        <v/>
      </c>
    </row>
    <row r="232">
      <c r="A232">
        <f>IF(Equipamentos!A230="","",Equipamentos!A230)</f>
        <v/>
      </c>
      <c r="B232">
        <f>IF(A232="","",Equipamentos!B230)</f>
        <v/>
      </c>
      <c r="C232">
        <f>IF(A232="","",N(Equipamentos!D230))</f>
        <v/>
      </c>
      <c r="D232">
        <f>IF(A232="","",N(Equipamentos!E230))</f>
        <v/>
      </c>
      <c r="E232">
        <f>IF(A232="","",SUMIFS(Locações!$H:$H,Locações!$F:$F,$A232,Locações!$D:$D,"&lt;="&amp;$C$1,Locações!$E:$E,"&gt;="&amp;$C$1,Locações!$I:$I,"Confirmado"))</f>
        <v/>
      </c>
      <c r="F232">
        <f>IF(A232="","",SUMIFS(Locações!$H:$H,Locações!$F:$F,$A232,Locações!$D:$D,"&lt;="&amp;$C$1,Locações!$E:$E,"&gt;="&amp;$C$1,Locações!$I:$I,"Orçamento"))</f>
        <v/>
      </c>
      <c r="G232">
        <f>IF(A232="","",C232-D232-E232)</f>
        <v/>
      </c>
      <c r="H232">
        <f>IF(A232="","",IF(G232&lt;0,IF(G232=-1,"Falta 1","Faltam "&amp;-G232)&amp;" no confirmado",IF(G232-F232&lt;0,"Só sobra se um orçamento cair","OK")))</f>
        <v/>
      </c>
    </row>
    <row r="233">
      <c r="A233">
        <f>IF(Equipamentos!A231="","",Equipamentos!A231)</f>
        <v/>
      </c>
      <c r="B233">
        <f>IF(A233="","",Equipamentos!B231)</f>
        <v/>
      </c>
      <c r="C233">
        <f>IF(A233="","",N(Equipamentos!D231))</f>
        <v/>
      </c>
      <c r="D233">
        <f>IF(A233="","",N(Equipamentos!E231))</f>
        <v/>
      </c>
      <c r="E233">
        <f>IF(A233="","",SUMIFS(Locações!$H:$H,Locações!$F:$F,$A233,Locações!$D:$D,"&lt;="&amp;$C$1,Locações!$E:$E,"&gt;="&amp;$C$1,Locações!$I:$I,"Confirmado"))</f>
        <v/>
      </c>
      <c r="F233">
        <f>IF(A233="","",SUMIFS(Locações!$H:$H,Locações!$F:$F,$A233,Locações!$D:$D,"&lt;="&amp;$C$1,Locações!$E:$E,"&gt;="&amp;$C$1,Locações!$I:$I,"Orçamento"))</f>
        <v/>
      </c>
      <c r="G233">
        <f>IF(A233="","",C233-D233-E233)</f>
        <v/>
      </c>
      <c r="H233">
        <f>IF(A233="","",IF(G233&lt;0,IF(G233=-1,"Falta 1","Faltam "&amp;-G233)&amp;" no confirmado",IF(G233-F233&lt;0,"Só sobra se um orçamento cair","OK")))</f>
        <v/>
      </c>
    </row>
    <row r="234">
      <c r="A234">
        <f>IF(Equipamentos!A232="","",Equipamentos!A232)</f>
        <v/>
      </c>
      <c r="B234">
        <f>IF(A234="","",Equipamentos!B232)</f>
        <v/>
      </c>
      <c r="C234">
        <f>IF(A234="","",N(Equipamentos!D232))</f>
        <v/>
      </c>
      <c r="D234">
        <f>IF(A234="","",N(Equipamentos!E232))</f>
        <v/>
      </c>
      <c r="E234">
        <f>IF(A234="","",SUMIFS(Locações!$H:$H,Locações!$F:$F,$A234,Locações!$D:$D,"&lt;="&amp;$C$1,Locações!$E:$E,"&gt;="&amp;$C$1,Locações!$I:$I,"Confirmado"))</f>
        <v/>
      </c>
      <c r="F234">
        <f>IF(A234="","",SUMIFS(Locações!$H:$H,Locações!$F:$F,$A234,Locações!$D:$D,"&lt;="&amp;$C$1,Locações!$E:$E,"&gt;="&amp;$C$1,Locações!$I:$I,"Orçamento"))</f>
        <v/>
      </c>
      <c r="G234">
        <f>IF(A234="","",C234-D234-E234)</f>
        <v/>
      </c>
      <c r="H234">
        <f>IF(A234="","",IF(G234&lt;0,IF(G234=-1,"Falta 1","Faltam "&amp;-G234)&amp;" no confirmado",IF(G234-F234&lt;0,"Só sobra se um orçamento cair","OK")))</f>
        <v/>
      </c>
    </row>
    <row r="235">
      <c r="A235">
        <f>IF(Equipamentos!A233="","",Equipamentos!A233)</f>
        <v/>
      </c>
      <c r="B235">
        <f>IF(A235="","",Equipamentos!B233)</f>
        <v/>
      </c>
      <c r="C235">
        <f>IF(A235="","",N(Equipamentos!D233))</f>
        <v/>
      </c>
      <c r="D235">
        <f>IF(A235="","",N(Equipamentos!E233))</f>
        <v/>
      </c>
      <c r="E235">
        <f>IF(A235="","",SUMIFS(Locações!$H:$H,Locações!$F:$F,$A235,Locações!$D:$D,"&lt;="&amp;$C$1,Locações!$E:$E,"&gt;="&amp;$C$1,Locações!$I:$I,"Confirmado"))</f>
        <v/>
      </c>
      <c r="F235">
        <f>IF(A235="","",SUMIFS(Locações!$H:$H,Locações!$F:$F,$A235,Locações!$D:$D,"&lt;="&amp;$C$1,Locações!$E:$E,"&gt;="&amp;$C$1,Locações!$I:$I,"Orçamento"))</f>
        <v/>
      </c>
      <c r="G235">
        <f>IF(A235="","",C235-D235-E235)</f>
        <v/>
      </c>
      <c r="H235">
        <f>IF(A235="","",IF(G235&lt;0,IF(G235=-1,"Falta 1","Faltam "&amp;-G235)&amp;" no confirmado",IF(G235-F235&lt;0,"Só sobra se um orçamento cair","OK")))</f>
        <v/>
      </c>
    </row>
    <row r="236">
      <c r="A236">
        <f>IF(Equipamentos!A234="","",Equipamentos!A234)</f>
        <v/>
      </c>
      <c r="B236">
        <f>IF(A236="","",Equipamentos!B234)</f>
        <v/>
      </c>
      <c r="C236">
        <f>IF(A236="","",N(Equipamentos!D234))</f>
        <v/>
      </c>
      <c r="D236">
        <f>IF(A236="","",N(Equipamentos!E234))</f>
        <v/>
      </c>
      <c r="E236">
        <f>IF(A236="","",SUMIFS(Locações!$H:$H,Locações!$F:$F,$A236,Locações!$D:$D,"&lt;="&amp;$C$1,Locações!$E:$E,"&gt;="&amp;$C$1,Locações!$I:$I,"Confirmado"))</f>
        <v/>
      </c>
      <c r="F236">
        <f>IF(A236="","",SUMIFS(Locações!$H:$H,Locações!$F:$F,$A236,Locações!$D:$D,"&lt;="&amp;$C$1,Locações!$E:$E,"&gt;="&amp;$C$1,Locações!$I:$I,"Orçamento"))</f>
        <v/>
      </c>
      <c r="G236">
        <f>IF(A236="","",C236-D236-E236)</f>
        <v/>
      </c>
      <c r="H236">
        <f>IF(A236="","",IF(G236&lt;0,IF(G236=-1,"Falta 1","Faltam "&amp;-G236)&amp;" no confirmado",IF(G236-F236&lt;0,"Só sobra se um orçamento cair","OK")))</f>
        <v/>
      </c>
    </row>
    <row r="237">
      <c r="A237">
        <f>IF(Equipamentos!A235="","",Equipamentos!A235)</f>
        <v/>
      </c>
      <c r="B237">
        <f>IF(A237="","",Equipamentos!B235)</f>
        <v/>
      </c>
      <c r="C237">
        <f>IF(A237="","",N(Equipamentos!D235))</f>
        <v/>
      </c>
      <c r="D237">
        <f>IF(A237="","",N(Equipamentos!E235))</f>
        <v/>
      </c>
      <c r="E237">
        <f>IF(A237="","",SUMIFS(Locações!$H:$H,Locações!$F:$F,$A237,Locações!$D:$D,"&lt;="&amp;$C$1,Locações!$E:$E,"&gt;="&amp;$C$1,Locações!$I:$I,"Confirmado"))</f>
        <v/>
      </c>
      <c r="F237">
        <f>IF(A237="","",SUMIFS(Locações!$H:$H,Locações!$F:$F,$A237,Locações!$D:$D,"&lt;="&amp;$C$1,Locações!$E:$E,"&gt;="&amp;$C$1,Locações!$I:$I,"Orçamento"))</f>
        <v/>
      </c>
      <c r="G237">
        <f>IF(A237="","",C237-D237-E237)</f>
        <v/>
      </c>
      <c r="H237">
        <f>IF(A237="","",IF(G237&lt;0,IF(G237=-1,"Falta 1","Faltam "&amp;-G237)&amp;" no confirmado",IF(G237-F237&lt;0,"Só sobra se um orçamento cair","OK")))</f>
        <v/>
      </c>
    </row>
    <row r="238">
      <c r="A238">
        <f>IF(Equipamentos!A236="","",Equipamentos!A236)</f>
        <v/>
      </c>
      <c r="B238">
        <f>IF(A238="","",Equipamentos!B236)</f>
        <v/>
      </c>
      <c r="C238">
        <f>IF(A238="","",N(Equipamentos!D236))</f>
        <v/>
      </c>
      <c r="D238">
        <f>IF(A238="","",N(Equipamentos!E236))</f>
        <v/>
      </c>
      <c r="E238">
        <f>IF(A238="","",SUMIFS(Locações!$H:$H,Locações!$F:$F,$A238,Locações!$D:$D,"&lt;="&amp;$C$1,Locações!$E:$E,"&gt;="&amp;$C$1,Locações!$I:$I,"Confirmado"))</f>
        <v/>
      </c>
      <c r="F238">
        <f>IF(A238="","",SUMIFS(Locações!$H:$H,Locações!$F:$F,$A238,Locações!$D:$D,"&lt;="&amp;$C$1,Locações!$E:$E,"&gt;="&amp;$C$1,Locações!$I:$I,"Orçamento"))</f>
        <v/>
      </c>
      <c r="G238">
        <f>IF(A238="","",C238-D238-E238)</f>
        <v/>
      </c>
      <c r="H238">
        <f>IF(A238="","",IF(G238&lt;0,IF(G238=-1,"Falta 1","Faltam "&amp;-G238)&amp;" no confirmado",IF(G238-F238&lt;0,"Só sobra se um orçamento cair","OK")))</f>
        <v/>
      </c>
    </row>
    <row r="239">
      <c r="A239">
        <f>IF(Equipamentos!A237="","",Equipamentos!A237)</f>
        <v/>
      </c>
      <c r="B239">
        <f>IF(A239="","",Equipamentos!B237)</f>
        <v/>
      </c>
      <c r="C239">
        <f>IF(A239="","",N(Equipamentos!D237))</f>
        <v/>
      </c>
      <c r="D239">
        <f>IF(A239="","",N(Equipamentos!E237))</f>
        <v/>
      </c>
      <c r="E239">
        <f>IF(A239="","",SUMIFS(Locações!$H:$H,Locações!$F:$F,$A239,Locações!$D:$D,"&lt;="&amp;$C$1,Locações!$E:$E,"&gt;="&amp;$C$1,Locações!$I:$I,"Confirmado"))</f>
        <v/>
      </c>
      <c r="F239">
        <f>IF(A239="","",SUMIFS(Locações!$H:$H,Locações!$F:$F,$A239,Locações!$D:$D,"&lt;="&amp;$C$1,Locações!$E:$E,"&gt;="&amp;$C$1,Locações!$I:$I,"Orçamento"))</f>
        <v/>
      </c>
      <c r="G239">
        <f>IF(A239="","",C239-D239-E239)</f>
        <v/>
      </c>
      <c r="H239">
        <f>IF(A239="","",IF(G239&lt;0,IF(G239=-1,"Falta 1","Faltam "&amp;-G239)&amp;" no confirmado",IF(G239-F239&lt;0,"Só sobra se um orçamento cair","OK")))</f>
        <v/>
      </c>
    </row>
    <row r="240">
      <c r="A240">
        <f>IF(Equipamentos!A238="","",Equipamentos!A238)</f>
        <v/>
      </c>
      <c r="B240">
        <f>IF(A240="","",Equipamentos!B238)</f>
        <v/>
      </c>
      <c r="C240">
        <f>IF(A240="","",N(Equipamentos!D238))</f>
        <v/>
      </c>
      <c r="D240">
        <f>IF(A240="","",N(Equipamentos!E238))</f>
        <v/>
      </c>
      <c r="E240">
        <f>IF(A240="","",SUMIFS(Locações!$H:$H,Locações!$F:$F,$A240,Locações!$D:$D,"&lt;="&amp;$C$1,Locações!$E:$E,"&gt;="&amp;$C$1,Locações!$I:$I,"Confirmado"))</f>
        <v/>
      </c>
      <c r="F240">
        <f>IF(A240="","",SUMIFS(Locações!$H:$H,Locações!$F:$F,$A240,Locações!$D:$D,"&lt;="&amp;$C$1,Locações!$E:$E,"&gt;="&amp;$C$1,Locações!$I:$I,"Orçamento"))</f>
        <v/>
      </c>
      <c r="G240">
        <f>IF(A240="","",C240-D240-E240)</f>
        <v/>
      </c>
      <c r="H240">
        <f>IF(A240="","",IF(G240&lt;0,IF(G240=-1,"Falta 1","Faltam "&amp;-G240)&amp;" no confirmado",IF(G240-F240&lt;0,"Só sobra se um orçamento cair","OK")))</f>
        <v/>
      </c>
    </row>
    <row r="241">
      <c r="A241">
        <f>IF(Equipamentos!A239="","",Equipamentos!A239)</f>
        <v/>
      </c>
      <c r="B241">
        <f>IF(A241="","",Equipamentos!B239)</f>
        <v/>
      </c>
      <c r="C241">
        <f>IF(A241="","",N(Equipamentos!D239))</f>
        <v/>
      </c>
      <c r="D241">
        <f>IF(A241="","",N(Equipamentos!E239))</f>
        <v/>
      </c>
      <c r="E241">
        <f>IF(A241="","",SUMIFS(Locações!$H:$H,Locações!$F:$F,$A241,Locações!$D:$D,"&lt;="&amp;$C$1,Locações!$E:$E,"&gt;="&amp;$C$1,Locações!$I:$I,"Confirmado"))</f>
        <v/>
      </c>
      <c r="F241">
        <f>IF(A241="","",SUMIFS(Locações!$H:$H,Locações!$F:$F,$A241,Locações!$D:$D,"&lt;="&amp;$C$1,Locações!$E:$E,"&gt;="&amp;$C$1,Locações!$I:$I,"Orçamento"))</f>
        <v/>
      </c>
      <c r="G241">
        <f>IF(A241="","",C241-D241-E241)</f>
        <v/>
      </c>
      <c r="H241">
        <f>IF(A241="","",IF(G241&lt;0,IF(G241=-1,"Falta 1","Faltam "&amp;-G241)&amp;" no confirmado",IF(G241-F241&lt;0,"Só sobra se um orçamento cair","OK")))</f>
        <v/>
      </c>
    </row>
    <row r="242">
      <c r="A242">
        <f>IF(Equipamentos!A240="","",Equipamentos!A240)</f>
        <v/>
      </c>
      <c r="B242">
        <f>IF(A242="","",Equipamentos!B240)</f>
        <v/>
      </c>
      <c r="C242">
        <f>IF(A242="","",N(Equipamentos!D240))</f>
        <v/>
      </c>
      <c r="D242">
        <f>IF(A242="","",N(Equipamentos!E240))</f>
        <v/>
      </c>
      <c r="E242">
        <f>IF(A242="","",SUMIFS(Locações!$H:$H,Locações!$F:$F,$A242,Locações!$D:$D,"&lt;="&amp;$C$1,Locações!$E:$E,"&gt;="&amp;$C$1,Locações!$I:$I,"Confirmado"))</f>
        <v/>
      </c>
      <c r="F242">
        <f>IF(A242="","",SUMIFS(Locações!$H:$H,Locações!$F:$F,$A242,Locações!$D:$D,"&lt;="&amp;$C$1,Locações!$E:$E,"&gt;="&amp;$C$1,Locações!$I:$I,"Orçamento"))</f>
        <v/>
      </c>
      <c r="G242">
        <f>IF(A242="","",C242-D242-E242)</f>
        <v/>
      </c>
      <c r="H242">
        <f>IF(A242="","",IF(G242&lt;0,IF(G242=-1,"Falta 1","Faltam "&amp;-G242)&amp;" no confirmado",IF(G242-F242&lt;0,"Só sobra se um orçamento cair","OK")))</f>
        <v/>
      </c>
    </row>
    <row r="243">
      <c r="A243">
        <f>IF(Equipamentos!A241="","",Equipamentos!A241)</f>
        <v/>
      </c>
      <c r="B243">
        <f>IF(A243="","",Equipamentos!B241)</f>
        <v/>
      </c>
      <c r="C243">
        <f>IF(A243="","",N(Equipamentos!D241))</f>
        <v/>
      </c>
      <c r="D243">
        <f>IF(A243="","",N(Equipamentos!E241))</f>
        <v/>
      </c>
      <c r="E243">
        <f>IF(A243="","",SUMIFS(Locações!$H:$H,Locações!$F:$F,$A243,Locações!$D:$D,"&lt;="&amp;$C$1,Locações!$E:$E,"&gt;="&amp;$C$1,Locações!$I:$I,"Confirmado"))</f>
        <v/>
      </c>
      <c r="F243">
        <f>IF(A243="","",SUMIFS(Locações!$H:$H,Locações!$F:$F,$A243,Locações!$D:$D,"&lt;="&amp;$C$1,Locações!$E:$E,"&gt;="&amp;$C$1,Locações!$I:$I,"Orçamento"))</f>
        <v/>
      </c>
      <c r="G243">
        <f>IF(A243="","",C243-D243-E243)</f>
        <v/>
      </c>
      <c r="H243">
        <f>IF(A243="","",IF(G243&lt;0,IF(G243=-1,"Falta 1","Faltam "&amp;-G243)&amp;" no confirmado",IF(G243-F243&lt;0,"Só sobra se um orçamento cair","OK")))</f>
        <v/>
      </c>
    </row>
    <row r="244">
      <c r="A244">
        <f>IF(Equipamentos!A242="","",Equipamentos!A242)</f>
        <v/>
      </c>
      <c r="B244">
        <f>IF(A244="","",Equipamentos!B242)</f>
        <v/>
      </c>
      <c r="C244">
        <f>IF(A244="","",N(Equipamentos!D242))</f>
        <v/>
      </c>
      <c r="D244">
        <f>IF(A244="","",N(Equipamentos!E242))</f>
        <v/>
      </c>
      <c r="E244">
        <f>IF(A244="","",SUMIFS(Locações!$H:$H,Locações!$F:$F,$A244,Locações!$D:$D,"&lt;="&amp;$C$1,Locações!$E:$E,"&gt;="&amp;$C$1,Locações!$I:$I,"Confirmado"))</f>
        <v/>
      </c>
      <c r="F244">
        <f>IF(A244="","",SUMIFS(Locações!$H:$H,Locações!$F:$F,$A244,Locações!$D:$D,"&lt;="&amp;$C$1,Locações!$E:$E,"&gt;="&amp;$C$1,Locações!$I:$I,"Orçamento"))</f>
        <v/>
      </c>
      <c r="G244">
        <f>IF(A244="","",C244-D244-E244)</f>
        <v/>
      </c>
      <c r="H244">
        <f>IF(A244="","",IF(G244&lt;0,IF(G244=-1,"Falta 1","Faltam "&amp;-G244)&amp;" no confirmado",IF(G244-F244&lt;0,"Só sobra se um orçamento cair","OK")))</f>
        <v/>
      </c>
    </row>
    <row r="245">
      <c r="A245">
        <f>IF(Equipamentos!A243="","",Equipamentos!A243)</f>
        <v/>
      </c>
      <c r="B245">
        <f>IF(A245="","",Equipamentos!B243)</f>
        <v/>
      </c>
      <c r="C245">
        <f>IF(A245="","",N(Equipamentos!D243))</f>
        <v/>
      </c>
      <c r="D245">
        <f>IF(A245="","",N(Equipamentos!E243))</f>
        <v/>
      </c>
      <c r="E245">
        <f>IF(A245="","",SUMIFS(Locações!$H:$H,Locações!$F:$F,$A245,Locações!$D:$D,"&lt;="&amp;$C$1,Locações!$E:$E,"&gt;="&amp;$C$1,Locações!$I:$I,"Confirmado"))</f>
        <v/>
      </c>
      <c r="F245">
        <f>IF(A245="","",SUMIFS(Locações!$H:$H,Locações!$F:$F,$A245,Locações!$D:$D,"&lt;="&amp;$C$1,Locações!$E:$E,"&gt;="&amp;$C$1,Locações!$I:$I,"Orçamento"))</f>
        <v/>
      </c>
      <c r="G245">
        <f>IF(A245="","",C245-D245-E245)</f>
        <v/>
      </c>
      <c r="H245">
        <f>IF(A245="","",IF(G245&lt;0,IF(G245=-1,"Falta 1","Faltam "&amp;-G245)&amp;" no confirmado",IF(G245-F245&lt;0,"Só sobra se um orçamento cair","OK")))</f>
        <v/>
      </c>
    </row>
    <row r="246">
      <c r="A246">
        <f>IF(Equipamentos!A244="","",Equipamentos!A244)</f>
        <v/>
      </c>
      <c r="B246">
        <f>IF(A246="","",Equipamentos!B244)</f>
        <v/>
      </c>
      <c r="C246">
        <f>IF(A246="","",N(Equipamentos!D244))</f>
        <v/>
      </c>
      <c r="D246">
        <f>IF(A246="","",N(Equipamentos!E244))</f>
        <v/>
      </c>
      <c r="E246">
        <f>IF(A246="","",SUMIFS(Locações!$H:$H,Locações!$F:$F,$A246,Locações!$D:$D,"&lt;="&amp;$C$1,Locações!$E:$E,"&gt;="&amp;$C$1,Locações!$I:$I,"Confirmado"))</f>
        <v/>
      </c>
      <c r="F246">
        <f>IF(A246="","",SUMIFS(Locações!$H:$H,Locações!$F:$F,$A246,Locações!$D:$D,"&lt;="&amp;$C$1,Locações!$E:$E,"&gt;="&amp;$C$1,Locações!$I:$I,"Orçamento"))</f>
        <v/>
      </c>
      <c r="G246">
        <f>IF(A246="","",C246-D246-E246)</f>
        <v/>
      </c>
      <c r="H246">
        <f>IF(A246="","",IF(G246&lt;0,IF(G246=-1,"Falta 1","Faltam "&amp;-G246)&amp;" no confirmado",IF(G246-F246&lt;0,"Só sobra se um orçamento cair","OK")))</f>
        <v/>
      </c>
    </row>
    <row r="247">
      <c r="A247">
        <f>IF(Equipamentos!A245="","",Equipamentos!A245)</f>
        <v/>
      </c>
      <c r="B247">
        <f>IF(A247="","",Equipamentos!B245)</f>
        <v/>
      </c>
      <c r="C247">
        <f>IF(A247="","",N(Equipamentos!D245))</f>
        <v/>
      </c>
      <c r="D247">
        <f>IF(A247="","",N(Equipamentos!E245))</f>
        <v/>
      </c>
      <c r="E247">
        <f>IF(A247="","",SUMIFS(Locações!$H:$H,Locações!$F:$F,$A247,Locações!$D:$D,"&lt;="&amp;$C$1,Locações!$E:$E,"&gt;="&amp;$C$1,Locações!$I:$I,"Confirmado"))</f>
        <v/>
      </c>
      <c r="F247">
        <f>IF(A247="","",SUMIFS(Locações!$H:$H,Locações!$F:$F,$A247,Locações!$D:$D,"&lt;="&amp;$C$1,Locações!$E:$E,"&gt;="&amp;$C$1,Locações!$I:$I,"Orçamento"))</f>
        <v/>
      </c>
      <c r="G247">
        <f>IF(A247="","",C247-D247-E247)</f>
        <v/>
      </c>
      <c r="H247">
        <f>IF(A247="","",IF(G247&lt;0,IF(G247=-1,"Falta 1","Faltam "&amp;-G247)&amp;" no confirmado",IF(G247-F247&lt;0,"Só sobra se um orçamento cair","OK")))</f>
        <v/>
      </c>
    </row>
    <row r="248">
      <c r="A248">
        <f>IF(Equipamentos!A246="","",Equipamentos!A246)</f>
        <v/>
      </c>
      <c r="B248">
        <f>IF(A248="","",Equipamentos!B246)</f>
        <v/>
      </c>
      <c r="C248">
        <f>IF(A248="","",N(Equipamentos!D246))</f>
        <v/>
      </c>
      <c r="D248">
        <f>IF(A248="","",N(Equipamentos!E246))</f>
        <v/>
      </c>
      <c r="E248">
        <f>IF(A248="","",SUMIFS(Locações!$H:$H,Locações!$F:$F,$A248,Locações!$D:$D,"&lt;="&amp;$C$1,Locações!$E:$E,"&gt;="&amp;$C$1,Locações!$I:$I,"Confirmado"))</f>
        <v/>
      </c>
      <c r="F248">
        <f>IF(A248="","",SUMIFS(Locações!$H:$H,Locações!$F:$F,$A248,Locações!$D:$D,"&lt;="&amp;$C$1,Locações!$E:$E,"&gt;="&amp;$C$1,Locações!$I:$I,"Orçamento"))</f>
        <v/>
      </c>
      <c r="G248">
        <f>IF(A248="","",C248-D248-E248)</f>
        <v/>
      </c>
      <c r="H248">
        <f>IF(A248="","",IF(G248&lt;0,IF(G248=-1,"Falta 1","Faltam "&amp;-G248)&amp;" no confirmado",IF(G248-F248&lt;0,"Só sobra se um orçamento cair","OK")))</f>
        <v/>
      </c>
    </row>
    <row r="249">
      <c r="A249">
        <f>IF(Equipamentos!A247="","",Equipamentos!A247)</f>
        <v/>
      </c>
      <c r="B249">
        <f>IF(A249="","",Equipamentos!B247)</f>
        <v/>
      </c>
      <c r="C249">
        <f>IF(A249="","",N(Equipamentos!D247))</f>
        <v/>
      </c>
      <c r="D249">
        <f>IF(A249="","",N(Equipamentos!E247))</f>
        <v/>
      </c>
      <c r="E249">
        <f>IF(A249="","",SUMIFS(Locações!$H:$H,Locações!$F:$F,$A249,Locações!$D:$D,"&lt;="&amp;$C$1,Locações!$E:$E,"&gt;="&amp;$C$1,Locações!$I:$I,"Confirmado"))</f>
        <v/>
      </c>
      <c r="F249">
        <f>IF(A249="","",SUMIFS(Locações!$H:$H,Locações!$F:$F,$A249,Locações!$D:$D,"&lt;="&amp;$C$1,Locações!$E:$E,"&gt;="&amp;$C$1,Locações!$I:$I,"Orçamento"))</f>
        <v/>
      </c>
      <c r="G249">
        <f>IF(A249="","",C249-D249-E249)</f>
        <v/>
      </c>
      <c r="H249">
        <f>IF(A249="","",IF(G249&lt;0,IF(G249=-1,"Falta 1","Faltam "&amp;-G249)&amp;" no confirmado",IF(G249-F249&lt;0,"Só sobra se um orçamento cair","OK")))</f>
        <v/>
      </c>
    </row>
    <row r="250">
      <c r="A250">
        <f>IF(Equipamentos!A248="","",Equipamentos!A248)</f>
        <v/>
      </c>
      <c r="B250">
        <f>IF(A250="","",Equipamentos!B248)</f>
        <v/>
      </c>
      <c r="C250">
        <f>IF(A250="","",N(Equipamentos!D248))</f>
        <v/>
      </c>
      <c r="D250">
        <f>IF(A250="","",N(Equipamentos!E248))</f>
        <v/>
      </c>
      <c r="E250">
        <f>IF(A250="","",SUMIFS(Locações!$H:$H,Locações!$F:$F,$A250,Locações!$D:$D,"&lt;="&amp;$C$1,Locações!$E:$E,"&gt;="&amp;$C$1,Locações!$I:$I,"Confirmado"))</f>
        <v/>
      </c>
      <c r="F250">
        <f>IF(A250="","",SUMIFS(Locações!$H:$H,Locações!$F:$F,$A250,Locações!$D:$D,"&lt;="&amp;$C$1,Locações!$E:$E,"&gt;="&amp;$C$1,Locações!$I:$I,"Orçamento"))</f>
        <v/>
      </c>
      <c r="G250">
        <f>IF(A250="","",C250-D250-E250)</f>
        <v/>
      </c>
      <c r="H250">
        <f>IF(A250="","",IF(G250&lt;0,IF(G250=-1,"Falta 1","Faltam "&amp;-G250)&amp;" no confirmado",IF(G250-F250&lt;0,"Só sobra se um orçamento cair","OK")))</f>
        <v/>
      </c>
    </row>
    <row r="251">
      <c r="A251">
        <f>IF(Equipamentos!A249="","",Equipamentos!A249)</f>
        <v/>
      </c>
      <c r="B251">
        <f>IF(A251="","",Equipamentos!B249)</f>
        <v/>
      </c>
      <c r="C251">
        <f>IF(A251="","",N(Equipamentos!D249))</f>
        <v/>
      </c>
      <c r="D251">
        <f>IF(A251="","",N(Equipamentos!E249))</f>
        <v/>
      </c>
      <c r="E251">
        <f>IF(A251="","",SUMIFS(Locações!$H:$H,Locações!$F:$F,$A251,Locações!$D:$D,"&lt;="&amp;$C$1,Locações!$E:$E,"&gt;="&amp;$C$1,Locações!$I:$I,"Confirmado"))</f>
        <v/>
      </c>
      <c r="F251">
        <f>IF(A251="","",SUMIFS(Locações!$H:$H,Locações!$F:$F,$A251,Locações!$D:$D,"&lt;="&amp;$C$1,Locações!$E:$E,"&gt;="&amp;$C$1,Locações!$I:$I,"Orçamento"))</f>
        <v/>
      </c>
      <c r="G251">
        <f>IF(A251="","",C251-D251-E251)</f>
        <v/>
      </c>
      <c r="H251">
        <f>IF(A251="","",IF(G251&lt;0,IF(G251=-1,"Falta 1","Faltam "&amp;-G251)&amp;" no confirmado",IF(G251-F251&lt;0,"Só sobra se um orçamento cair","OK")))</f>
        <v/>
      </c>
    </row>
    <row r="252">
      <c r="A252">
        <f>IF(Equipamentos!A250="","",Equipamentos!A250)</f>
        <v/>
      </c>
      <c r="B252">
        <f>IF(A252="","",Equipamentos!B250)</f>
        <v/>
      </c>
      <c r="C252">
        <f>IF(A252="","",N(Equipamentos!D250))</f>
        <v/>
      </c>
      <c r="D252">
        <f>IF(A252="","",N(Equipamentos!E250))</f>
        <v/>
      </c>
      <c r="E252">
        <f>IF(A252="","",SUMIFS(Locações!$H:$H,Locações!$F:$F,$A252,Locações!$D:$D,"&lt;="&amp;$C$1,Locações!$E:$E,"&gt;="&amp;$C$1,Locações!$I:$I,"Confirmado"))</f>
        <v/>
      </c>
      <c r="F252">
        <f>IF(A252="","",SUMIFS(Locações!$H:$H,Locações!$F:$F,$A252,Locações!$D:$D,"&lt;="&amp;$C$1,Locações!$E:$E,"&gt;="&amp;$C$1,Locações!$I:$I,"Orçamento"))</f>
        <v/>
      </c>
      <c r="G252">
        <f>IF(A252="","",C252-D252-E252)</f>
        <v/>
      </c>
      <c r="H252">
        <f>IF(A252="","",IF(G252&lt;0,IF(G252=-1,"Falta 1","Faltam "&amp;-G252)&amp;" no confirmado",IF(G252-F252&lt;0,"Só sobra se um orçamento cair","OK")))</f>
        <v/>
      </c>
    </row>
    <row r="253">
      <c r="A253">
        <f>IF(Equipamentos!A251="","",Equipamentos!A251)</f>
        <v/>
      </c>
      <c r="B253">
        <f>IF(A253="","",Equipamentos!B251)</f>
        <v/>
      </c>
      <c r="C253">
        <f>IF(A253="","",N(Equipamentos!D251))</f>
        <v/>
      </c>
      <c r="D253">
        <f>IF(A253="","",N(Equipamentos!E251))</f>
        <v/>
      </c>
      <c r="E253">
        <f>IF(A253="","",SUMIFS(Locações!$H:$H,Locações!$F:$F,$A253,Locações!$D:$D,"&lt;="&amp;$C$1,Locações!$E:$E,"&gt;="&amp;$C$1,Locações!$I:$I,"Confirmado"))</f>
        <v/>
      </c>
      <c r="F253">
        <f>IF(A253="","",SUMIFS(Locações!$H:$H,Locações!$F:$F,$A253,Locações!$D:$D,"&lt;="&amp;$C$1,Locações!$E:$E,"&gt;="&amp;$C$1,Locações!$I:$I,"Orçamento"))</f>
        <v/>
      </c>
      <c r="G253">
        <f>IF(A253="","",C253-D253-E253)</f>
        <v/>
      </c>
      <c r="H253">
        <f>IF(A253="","",IF(G253&lt;0,IF(G253=-1,"Falta 1","Faltam "&amp;-G253)&amp;" no confirmado",IF(G253-F253&lt;0,"Só sobra se um orçamento cair","OK")))</f>
        <v/>
      </c>
    </row>
    <row r="254">
      <c r="A254">
        <f>IF(Equipamentos!A252="","",Equipamentos!A252)</f>
        <v/>
      </c>
      <c r="B254">
        <f>IF(A254="","",Equipamentos!B252)</f>
        <v/>
      </c>
      <c r="C254">
        <f>IF(A254="","",N(Equipamentos!D252))</f>
        <v/>
      </c>
      <c r="D254">
        <f>IF(A254="","",N(Equipamentos!E252))</f>
        <v/>
      </c>
      <c r="E254">
        <f>IF(A254="","",SUMIFS(Locações!$H:$H,Locações!$F:$F,$A254,Locações!$D:$D,"&lt;="&amp;$C$1,Locações!$E:$E,"&gt;="&amp;$C$1,Locações!$I:$I,"Confirmado"))</f>
        <v/>
      </c>
      <c r="F254">
        <f>IF(A254="","",SUMIFS(Locações!$H:$H,Locações!$F:$F,$A254,Locações!$D:$D,"&lt;="&amp;$C$1,Locações!$E:$E,"&gt;="&amp;$C$1,Locações!$I:$I,"Orçamento"))</f>
        <v/>
      </c>
      <c r="G254">
        <f>IF(A254="","",C254-D254-E254)</f>
        <v/>
      </c>
      <c r="H254">
        <f>IF(A254="","",IF(G254&lt;0,IF(G254=-1,"Falta 1","Faltam "&amp;-G254)&amp;" no confirmado",IF(G254-F254&lt;0,"Só sobra se um orçamento cair","OK")))</f>
        <v/>
      </c>
    </row>
    <row r="255">
      <c r="A255">
        <f>IF(Equipamentos!A253="","",Equipamentos!A253)</f>
        <v/>
      </c>
      <c r="B255">
        <f>IF(A255="","",Equipamentos!B253)</f>
        <v/>
      </c>
      <c r="C255">
        <f>IF(A255="","",N(Equipamentos!D253))</f>
        <v/>
      </c>
      <c r="D255">
        <f>IF(A255="","",N(Equipamentos!E253))</f>
        <v/>
      </c>
      <c r="E255">
        <f>IF(A255="","",SUMIFS(Locações!$H:$H,Locações!$F:$F,$A255,Locações!$D:$D,"&lt;="&amp;$C$1,Locações!$E:$E,"&gt;="&amp;$C$1,Locações!$I:$I,"Confirmado"))</f>
        <v/>
      </c>
      <c r="F255">
        <f>IF(A255="","",SUMIFS(Locações!$H:$H,Locações!$F:$F,$A255,Locações!$D:$D,"&lt;="&amp;$C$1,Locações!$E:$E,"&gt;="&amp;$C$1,Locações!$I:$I,"Orçamento"))</f>
        <v/>
      </c>
      <c r="G255">
        <f>IF(A255="","",C255-D255-E255)</f>
        <v/>
      </c>
      <c r="H255">
        <f>IF(A255="","",IF(G255&lt;0,IF(G255=-1,"Falta 1","Faltam "&amp;-G255)&amp;" no confirmado",IF(G255-F255&lt;0,"Só sobra se um orçamento cair","OK")))</f>
        <v/>
      </c>
    </row>
    <row r="256">
      <c r="A256">
        <f>IF(Equipamentos!A254="","",Equipamentos!A254)</f>
        <v/>
      </c>
      <c r="B256">
        <f>IF(A256="","",Equipamentos!B254)</f>
        <v/>
      </c>
      <c r="C256">
        <f>IF(A256="","",N(Equipamentos!D254))</f>
        <v/>
      </c>
      <c r="D256">
        <f>IF(A256="","",N(Equipamentos!E254))</f>
        <v/>
      </c>
      <c r="E256">
        <f>IF(A256="","",SUMIFS(Locações!$H:$H,Locações!$F:$F,$A256,Locações!$D:$D,"&lt;="&amp;$C$1,Locações!$E:$E,"&gt;="&amp;$C$1,Locações!$I:$I,"Confirmado"))</f>
        <v/>
      </c>
      <c r="F256">
        <f>IF(A256="","",SUMIFS(Locações!$H:$H,Locações!$F:$F,$A256,Locações!$D:$D,"&lt;="&amp;$C$1,Locações!$E:$E,"&gt;="&amp;$C$1,Locações!$I:$I,"Orçamento"))</f>
        <v/>
      </c>
      <c r="G256">
        <f>IF(A256="","",C256-D256-E256)</f>
        <v/>
      </c>
      <c r="H256">
        <f>IF(A256="","",IF(G256&lt;0,IF(G256=-1,"Falta 1","Faltam "&amp;-G256)&amp;" no confirmado",IF(G256-F256&lt;0,"Só sobra se um orçamento cair","OK")))</f>
        <v/>
      </c>
    </row>
    <row r="257">
      <c r="A257">
        <f>IF(Equipamentos!A255="","",Equipamentos!A255)</f>
        <v/>
      </c>
      <c r="B257">
        <f>IF(A257="","",Equipamentos!B255)</f>
        <v/>
      </c>
      <c r="C257">
        <f>IF(A257="","",N(Equipamentos!D255))</f>
        <v/>
      </c>
      <c r="D257">
        <f>IF(A257="","",N(Equipamentos!E255))</f>
        <v/>
      </c>
      <c r="E257">
        <f>IF(A257="","",SUMIFS(Locações!$H:$H,Locações!$F:$F,$A257,Locações!$D:$D,"&lt;="&amp;$C$1,Locações!$E:$E,"&gt;="&amp;$C$1,Locações!$I:$I,"Confirmado"))</f>
        <v/>
      </c>
      <c r="F257">
        <f>IF(A257="","",SUMIFS(Locações!$H:$H,Locações!$F:$F,$A257,Locações!$D:$D,"&lt;="&amp;$C$1,Locações!$E:$E,"&gt;="&amp;$C$1,Locações!$I:$I,"Orçamento"))</f>
        <v/>
      </c>
      <c r="G257">
        <f>IF(A257="","",C257-D257-E257)</f>
        <v/>
      </c>
      <c r="H257">
        <f>IF(A257="","",IF(G257&lt;0,IF(G257=-1,"Falta 1","Faltam "&amp;-G257)&amp;" no confirmado",IF(G257-F257&lt;0,"Só sobra se um orçamento cair","OK")))</f>
        <v/>
      </c>
    </row>
    <row r="258">
      <c r="A258">
        <f>IF(Equipamentos!A256="","",Equipamentos!A256)</f>
        <v/>
      </c>
      <c r="B258">
        <f>IF(A258="","",Equipamentos!B256)</f>
        <v/>
      </c>
      <c r="C258">
        <f>IF(A258="","",N(Equipamentos!D256))</f>
        <v/>
      </c>
      <c r="D258">
        <f>IF(A258="","",N(Equipamentos!E256))</f>
        <v/>
      </c>
      <c r="E258">
        <f>IF(A258="","",SUMIFS(Locações!$H:$H,Locações!$F:$F,$A258,Locações!$D:$D,"&lt;="&amp;$C$1,Locações!$E:$E,"&gt;="&amp;$C$1,Locações!$I:$I,"Confirmado"))</f>
        <v/>
      </c>
      <c r="F258">
        <f>IF(A258="","",SUMIFS(Locações!$H:$H,Locações!$F:$F,$A258,Locações!$D:$D,"&lt;="&amp;$C$1,Locações!$E:$E,"&gt;="&amp;$C$1,Locações!$I:$I,"Orçamento"))</f>
        <v/>
      </c>
      <c r="G258">
        <f>IF(A258="","",C258-D258-E258)</f>
        <v/>
      </c>
      <c r="H258">
        <f>IF(A258="","",IF(G258&lt;0,IF(G258=-1,"Falta 1","Faltam "&amp;-G258)&amp;" no confirmado",IF(G258-F258&lt;0,"Só sobra se um orçamento cair","OK")))</f>
        <v/>
      </c>
    </row>
    <row r="259">
      <c r="A259">
        <f>IF(Equipamentos!A257="","",Equipamentos!A257)</f>
        <v/>
      </c>
      <c r="B259">
        <f>IF(A259="","",Equipamentos!B257)</f>
        <v/>
      </c>
      <c r="C259">
        <f>IF(A259="","",N(Equipamentos!D257))</f>
        <v/>
      </c>
      <c r="D259">
        <f>IF(A259="","",N(Equipamentos!E257))</f>
        <v/>
      </c>
      <c r="E259">
        <f>IF(A259="","",SUMIFS(Locações!$H:$H,Locações!$F:$F,$A259,Locações!$D:$D,"&lt;="&amp;$C$1,Locações!$E:$E,"&gt;="&amp;$C$1,Locações!$I:$I,"Confirmado"))</f>
        <v/>
      </c>
      <c r="F259">
        <f>IF(A259="","",SUMIFS(Locações!$H:$H,Locações!$F:$F,$A259,Locações!$D:$D,"&lt;="&amp;$C$1,Locações!$E:$E,"&gt;="&amp;$C$1,Locações!$I:$I,"Orçamento"))</f>
        <v/>
      </c>
      <c r="G259">
        <f>IF(A259="","",C259-D259-E259)</f>
        <v/>
      </c>
      <c r="H259">
        <f>IF(A259="","",IF(G259&lt;0,IF(G259=-1,"Falta 1","Faltam "&amp;-G259)&amp;" no confirmado",IF(G259-F259&lt;0,"Só sobra se um orçamento cair","OK")))</f>
        <v/>
      </c>
    </row>
    <row r="260">
      <c r="A260">
        <f>IF(Equipamentos!A258="","",Equipamentos!A258)</f>
        <v/>
      </c>
      <c r="B260">
        <f>IF(A260="","",Equipamentos!B258)</f>
        <v/>
      </c>
      <c r="C260">
        <f>IF(A260="","",N(Equipamentos!D258))</f>
        <v/>
      </c>
      <c r="D260">
        <f>IF(A260="","",N(Equipamentos!E258))</f>
        <v/>
      </c>
      <c r="E260">
        <f>IF(A260="","",SUMIFS(Locações!$H:$H,Locações!$F:$F,$A260,Locações!$D:$D,"&lt;="&amp;$C$1,Locações!$E:$E,"&gt;="&amp;$C$1,Locações!$I:$I,"Confirmado"))</f>
        <v/>
      </c>
      <c r="F260">
        <f>IF(A260="","",SUMIFS(Locações!$H:$H,Locações!$F:$F,$A260,Locações!$D:$D,"&lt;="&amp;$C$1,Locações!$E:$E,"&gt;="&amp;$C$1,Locações!$I:$I,"Orçamento"))</f>
        <v/>
      </c>
      <c r="G260">
        <f>IF(A260="","",C260-D260-E260)</f>
        <v/>
      </c>
      <c r="H260">
        <f>IF(A260="","",IF(G260&lt;0,IF(G260=-1,"Falta 1","Faltam "&amp;-G260)&amp;" no confirmado",IF(G260-F260&lt;0,"Só sobra se um orçamento cair","OK")))</f>
        <v/>
      </c>
    </row>
    <row r="261">
      <c r="A261">
        <f>IF(Equipamentos!A259="","",Equipamentos!A259)</f>
        <v/>
      </c>
      <c r="B261">
        <f>IF(A261="","",Equipamentos!B259)</f>
        <v/>
      </c>
      <c r="C261">
        <f>IF(A261="","",N(Equipamentos!D259))</f>
        <v/>
      </c>
      <c r="D261">
        <f>IF(A261="","",N(Equipamentos!E259))</f>
        <v/>
      </c>
      <c r="E261">
        <f>IF(A261="","",SUMIFS(Locações!$H:$H,Locações!$F:$F,$A261,Locações!$D:$D,"&lt;="&amp;$C$1,Locações!$E:$E,"&gt;="&amp;$C$1,Locações!$I:$I,"Confirmado"))</f>
        <v/>
      </c>
      <c r="F261">
        <f>IF(A261="","",SUMIFS(Locações!$H:$H,Locações!$F:$F,$A261,Locações!$D:$D,"&lt;="&amp;$C$1,Locações!$E:$E,"&gt;="&amp;$C$1,Locações!$I:$I,"Orçamento"))</f>
        <v/>
      </c>
      <c r="G261">
        <f>IF(A261="","",C261-D261-E261)</f>
        <v/>
      </c>
      <c r="H261">
        <f>IF(A261="","",IF(G261&lt;0,IF(G261=-1,"Falta 1","Faltam "&amp;-G261)&amp;" no confirmado",IF(G261-F261&lt;0,"Só sobra se um orçamento cair","OK")))</f>
        <v/>
      </c>
    </row>
    <row r="262">
      <c r="A262">
        <f>IF(Equipamentos!A260="","",Equipamentos!A260)</f>
        <v/>
      </c>
      <c r="B262">
        <f>IF(A262="","",Equipamentos!B260)</f>
        <v/>
      </c>
      <c r="C262">
        <f>IF(A262="","",N(Equipamentos!D260))</f>
        <v/>
      </c>
      <c r="D262">
        <f>IF(A262="","",N(Equipamentos!E260))</f>
        <v/>
      </c>
      <c r="E262">
        <f>IF(A262="","",SUMIFS(Locações!$H:$H,Locações!$F:$F,$A262,Locações!$D:$D,"&lt;="&amp;$C$1,Locações!$E:$E,"&gt;="&amp;$C$1,Locações!$I:$I,"Confirmado"))</f>
        <v/>
      </c>
      <c r="F262">
        <f>IF(A262="","",SUMIFS(Locações!$H:$H,Locações!$F:$F,$A262,Locações!$D:$D,"&lt;="&amp;$C$1,Locações!$E:$E,"&gt;="&amp;$C$1,Locações!$I:$I,"Orçamento"))</f>
        <v/>
      </c>
      <c r="G262">
        <f>IF(A262="","",C262-D262-E262)</f>
        <v/>
      </c>
      <c r="H262">
        <f>IF(A262="","",IF(G262&lt;0,IF(G262=-1,"Falta 1","Faltam "&amp;-G262)&amp;" no confirmado",IF(G262-F262&lt;0,"Só sobra se um orçamento cair","OK")))</f>
        <v/>
      </c>
    </row>
    <row r="263">
      <c r="A263">
        <f>IF(Equipamentos!A261="","",Equipamentos!A261)</f>
        <v/>
      </c>
      <c r="B263">
        <f>IF(A263="","",Equipamentos!B261)</f>
        <v/>
      </c>
      <c r="C263">
        <f>IF(A263="","",N(Equipamentos!D261))</f>
        <v/>
      </c>
      <c r="D263">
        <f>IF(A263="","",N(Equipamentos!E261))</f>
        <v/>
      </c>
      <c r="E263">
        <f>IF(A263="","",SUMIFS(Locações!$H:$H,Locações!$F:$F,$A263,Locações!$D:$D,"&lt;="&amp;$C$1,Locações!$E:$E,"&gt;="&amp;$C$1,Locações!$I:$I,"Confirmado"))</f>
        <v/>
      </c>
      <c r="F263">
        <f>IF(A263="","",SUMIFS(Locações!$H:$H,Locações!$F:$F,$A263,Locações!$D:$D,"&lt;="&amp;$C$1,Locações!$E:$E,"&gt;="&amp;$C$1,Locações!$I:$I,"Orçamento"))</f>
        <v/>
      </c>
      <c r="G263">
        <f>IF(A263="","",C263-D263-E263)</f>
        <v/>
      </c>
      <c r="H263">
        <f>IF(A263="","",IF(G263&lt;0,IF(G263=-1,"Falta 1","Faltam "&amp;-G263)&amp;" no confirmado",IF(G263-F263&lt;0,"Só sobra se um orçamento cair","OK")))</f>
        <v/>
      </c>
    </row>
    <row r="264">
      <c r="A264">
        <f>IF(Equipamentos!A262="","",Equipamentos!A262)</f>
        <v/>
      </c>
      <c r="B264">
        <f>IF(A264="","",Equipamentos!B262)</f>
        <v/>
      </c>
      <c r="C264">
        <f>IF(A264="","",N(Equipamentos!D262))</f>
        <v/>
      </c>
      <c r="D264">
        <f>IF(A264="","",N(Equipamentos!E262))</f>
        <v/>
      </c>
      <c r="E264">
        <f>IF(A264="","",SUMIFS(Locações!$H:$H,Locações!$F:$F,$A264,Locações!$D:$D,"&lt;="&amp;$C$1,Locações!$E:$E,"&gt;="&amp;$C$1,Locações!$I:$I,"Confirmado"))</f>
        <v/>
      </c>
      <c r="F264">
        <f>IF(A264="","",SUMIFS(Locações!$H:$H,Locações!$F:$F,$A264,Locações!$D:$D,"&lt;="&amp;$C$1,Locações!$E:$E,"&gt;="&amp;$C$1,Locações!$I:$I,"Orçamento"))</f>
        <v/>
      </c>
      <c r="G264">
        <f>IF(A264="","",C264-D264-E264)</f>
        <v/>
      </c>
      <c r="H264">
        <f>IF(A264="","",IF(G264&lt;0,IF(G264=-1,"Falta 1","Faltam "&amp;-G264)&amp;" no confirmado",IF(G264-F264&lt;0,"Só sobra se um orçamento cair","OK")))</f>
        <v/>
      </c>
    </row>
    <row r="265">
      <c r="A265">
        <f>IF(Equipamentos!A263="","",Equipamentos!A263)</f>
        <v/>
      </c>
      <c r="B265">
        <f>IF(A265="","",Equipamentos!B263)</f>
        <v/>
      </c>
      <c r="C265">
        <f>IF(A265="","",N(Equipamentos!D263))</f>
        <v/>
      </c>
      <c r="D265">
        <f>IF(A265="","",N(Equipamentos!E263))</f>
        <v/>
      </c>
      <c r="E265">
        <f>IF(A265="","",SUMIFS(Locações!$H:$H,Locações!$F:$F,$A265,Locações!$D:$D,"&lt;="&amp;$C$1,Locações!$E:$E,"&gt;="&amp;$C$1,Locações!$I:$I,"Confirmado"))</f>
        <v/>
      </c>
      <c r="F265">
        <f>IF(A265="","",SUMIFS(Locações!$H:$H,Locações!$F:$F,$A265,Locações!$D:$D,"&lt;="&amp;$C$1,Locações!$E:$E,"&gt;="&amp;$C$1,Locações!$I:$I,"Orçamento"))</f>
        <v/>
      </c>
      <c r="G265">
        <f>IF(A265="","",C265-D265-E265)</f>
        <v/>
      </c>
      <c r="H265">
        <f>IF(A265="","",IF(G265&lt;0,IF(G265=-1,"Falta 1","Faltam "&amp;-G265)&amp;" no confirmado",IF(G265-F265&lt;0,"Só sobra se um orçamento cair","OK")))</f>
        <v/>
      </c>
    </row>
    <row r="266">
      <c r="A266">
        <f>IF(Equipamentos!A264="","",Equipamentos!A264)</f>
        <v/>
      </c>
      <c r="B266">
        <f>IF(A266="","",Equipamentos!B264)</f>
        <v/>
      </c>
      <c r="C266">
        <f>IF(A266="","",N(Equipamentos!D264))</f>
        <v/>
      </c>
      <c r="D266">
        <f>IF(A266="","",N(Equipamentos!E264))</f>
        <v/>
      </c>
      <c r="E266">
        <f>IF(A266="","",SUMIFS(Locações!$H:$H,Locações!$F:$F,$A266,Locações!$D:$D,"&lt;="&amp;$C$1,Locações!$E:$E,"&gt;="&amp;$C$1,Locações!$I:$I,"Confirmado"))</f>
        <v/>
      </c>
      <c r="F266">
        <f>IF(A266="","",SUMIFS(Locações!$H:$H,Locações!$F:$F,$A266,Locações!$D:$D,"&lt;="&amp;$C$1,Locações!$E:$E,"&gt;="&amp;$C$1,Locações!$I:$I,"Orçamento"))</f>
        <v/>
      </c>
      <c r="G266">
        <f>IF(A266="","",C266-D266-E266)</f>
        <v/>
      </c>
      <c r="H266">
        <f>IF(A266="","",IF(G266&lt;0,IF(G266=-1,"Falta 1","Faltam "&amp;-G266)&amp;" no confirmado",IF(G266-F266&lt;0,"Só sobra se um orçamento cair","OK")))</f>
        <v/>
      </c>
    </row>
    <row r="267">
      <c r="A267">
        <f>IF(Equipamentos!A265="","",Equipamentos!A265)</f>
        <v/>
      </c>
      <c r="B267">
        <f>IF(A267="","",Equipamentos!B265)</f>
        <v/>
      </c>
      <c r="C267">
        <f>IF(A267="","",N(Equipamentos!D265))</f>
        <v/>
      </c>
      <c r="D267">
        <f>IF(A267="","",N(Equipamentos!E265))</f>
        <v/>
      </c>
      <c r="E267">
        <f>IF(A267="","",SUMIFS(Locações!$H:$H,Locações!$F:$F,$A267,Locações!$D:$D,"&lt;="&amp;$C$1,Locações!$E:$E,"&gt;="&amp;$C$1,Locações!$I:$I,"Confirmado"))</f>
        <v/>
      </c>
      <c r="F267">
        <f>IF(A267="","",SUMIFS(Locações!$H:$H,Locações!$F:$F,$A267,Locações!$D:$D,"&lt;="&amp;$C$1,Locações!$E:$E,"&gt;="&amp;$C$1,Locações!$I:$I,"Orçamento"))</f>
        <v/>
      </c>
      <c r="G267">
        <f>IF(A267="","",C267-D267-E267)</f>
        <v/>
      </c>
      <c r="H267">
        <f>IF(A267="","",IF(G267&lt;0,IF(G267=-1,"Falta 1","Faltam "&amp;-G267)&amp;" no confirmado",IF(G267-F267&lt;0,"Só sobra se um orçamento cair","OK")))</f>
        <v/>
      </c>
    </row>
    <row r="268">
      <c r="A268">
        <f>IF(Equipamentos!A266="","",Equipamentos!A266)</f>
        <v/>
      </c>
      <c r="B268">
        <f>IF(A268="","",Equipamentos!B266)</f>
        <v/>
      </c>
      <c r="C268">
        <f>IF(A268="","",N(Equipamentos!D266))</f>
        <v/>
      </c>
      <c r="D268">
        <f>IF(A268="","",N(Equipamentos!E266))</f>
        <v/>
      </c>
      <c r="E268">
        <f>IF(A268="","",SUMIFS(Locações!$H:$H,Locações!$F:$F,$A268,Locações!$D:$D,"&lt;="&amp;$C$1,Locações!$E:$E,"&gt;="&amp;$C$1,Locações!$I:$I,"Confirmado"))</f>
        <v/>
      </c>
      <c r="F268">
        <f>IF(A268="","",SUMIFS(Locações!$H:$H,Locações!$F:$F,$A268,Locações!$D:$D,"&lt;="&amp;$C$1,Locações!$E:$E,"&gt;="&amp;$C$1,Locações!$I:$I,"Orçamento"))</f>
        <v/>
      </c>
      <c r="G268">
        <f>IF(A268="","",C268-D268-E268)</f>
        <v/>
      </c>
      <c r="H268">
        <f>IF(A268="","",IF(G268&lt;0,IF(G268=-1,"Falta 1","Faltam "&amp;-G268)&amp;" no confirmado",IF(G268-F268&lt;0,"Só sobra se um orçamento cair","OK")))</f>
        <v/>
      </c>
    </row>
    <row r="269">
      <c r="A269">
        <f>IF(Equipamentos!A267="","",Equipamentos!A267)</f>
        <v/>
      </c>
      <c r="B269">
        <f>IF(A269="","",Equipamentos!B267)</f>
        <v/>
      </c>
      <c r="C269">
        <f>IF(A269="","",N(Equipamentos!D267))</f>
        <v/>
      </c>
      <c r="D269">
        <f>IF(A269="","",N(Equipamentos!E267))</f>
        <v/>
      </c>
      <c r="E269">
        <f>IF(A269="","",SUMIFS(Locações!$H:$H,Locações!$F:$F,$A269,Locações!$D:$D,"&lt;="&amp;$C$1,Locações!$E:$E,"&gt;="&amp;$C$1,Locações!$I:$I,"Confirmado"))</f>
        <v/>
      </c>
      <c r="F269">
        <f>IF(A269="","",SUMIFS(Locações!$H:$H,Locações!$F:$F,$A269,Locações!$D:$D,"&lt;="&amp;$C$1,Locações!$E:$E,"&gt;="&amp;$C$1,Locações!$I:$I,"Orçamento"))</f>
        <v/>
      </c>
      <c r="G269">
        <f>IF(A269="","",C269-D269-E269)</f>
        <v/>
      </c>
      <c r="H269">
        <f>IF(A269="","",IF(G269&lt;0,IF(G269=-1,"Falta 1","Faltam "&amp;-G269)&amp;" no confirmado",IF(G269-F269&lt;0,"Só sobra se um orçamento cair","OK")))</f>
        <v/>
      </c>
    </row>
    <row r="270">
      <c r="A270">
        <f>IF(Equipamentos!A268="","",Equipamentos!A268)</f>
        <v/>
      </c>
      <c r="B270">
        <f>IF(A270="","",Equipamentos!B268)</f>
        <v/>
      </c>
      <c r="C270">
        <f>IF(A270="","",N(Equipamentos!D268))</f>
        <v/>
      </c>
      <c r="D270">
        <f>IF(A270="","",N(Equipamentos!E268))</f>
        <v/>
      </c>
      <c r="E270">
        <f>IF(A270="","",SUMIFS(Locações!$H:$H,Locações!$F:$F,$A270,Locações!$D:$D,"&lt;="&amp;$C$1,Locações!$E:$E,"&gt;="&amp;$C$1,Locações!$I:$I,"Confirmado"))</f>
        <v/>
      </c>
      <c r="F270">
        <f>IF(A270="","",SUMIFS(Locações!$H:$H,Locações!$F:$F,$A270,Locações!$D:$D,"&lt;="&amp;$C$1,Locações!$E:$E,"&gt;="&amp;$C$1,Locações!$I:$I,"Orçamento"))</f>
        <v/>
      </c>
      <c r="G270">
        <f>IF(A270="","",C270-D270-E270)</f>
        <v/>
      </c>
      <c r="H270">
        <f>IF(A270="","",IF(G270&lt;0,IF(G270=-1,"Falta 1","Faltam "&amp;-G270)&amp;" no confirmado",IF(G270-F270&lt;0,"Só sobra se um orçamento cair","OK")))</f>
        <v/>
      </c>
    </row>
    <row r="271">
      <c r="A271">
        <f>IF(Equipamentos!A269="","",Equipamentos!A269)</f>
        <v/>
      </c>
      <c r="B271">
        <f>IF(A271="","",Equipamentos!B269)</f>
        <v/>
      </c>
      <c r="C271">
        <f>IF(A271="","",N(Equipamentos!D269))</f>
        <v/>
      </c>
      <c r="D271">
        <f>IF(A271="","",N(Equipamentos!E269))</f>
        <v/>
      </c>
      <c r="E271">
        <f>IF(A271="","",SUMIFS(Locações!$H:$H,Locações!$F:$F,$A271,Locações!$D:$D,"&lt;="&amp;$C$1,Locações!$E:$E,"&gt;="&amp;$C$1,Locações!$I:$I,"Confirmado"))</f>
        <v/>
      </c>
      <c r="F271">
        <f>IF(A271="","",SUMIFS(Locações!$H:$H,Locações!$F:$F,$A271,Locações!$D:$D,"&lt;="&amp;$C$1,Locações!$E:$E,"&gt;="&amp;$C$1,Locações!$I:$I,"Orçamento"))</f>
        <v/>
      </c>
      <c r="G271">
        <f>IF(A271="","",C271-D271-E271)</f>
        <v/>
      </c>
      <c r="H271">
        <f>IF(A271="","",IF(G271&lt;0,IF(G271=-1,"Falta 1","Faltam "&amp;-G271)&amp;" no confirmado",IF(G271-F271&lt;0,"Só sobra se um orçamento cair","OK")))</f>
        <v/>
      </c>
    </row>
    <row r="272">
      <c r="A272">
        <f>IF(Equipamentos!A270="","",Equipamentos!A270)</f>
        <v/>
      </c>
      <c r="B272">
        <f>IF(A272="","",Equipamentos!B270)</f>
        <v/>
      </c>
      <c r="C272">
        <f>IF(A272="","",N(Equipamentos!D270))</f>
        <v/>
      </c>
      <c r="D272">
        <f>IF(A272="","",N(Equipamentos!E270))</f>
        <v/>
      </c>
      <c r="E272">
        <f>IF(A272="","",SUMIFS(Locações!$H:$H,Locações!$F:$F,$A272,Locações!$D:$D,"&lt;="&amp;$C$1,Locações!$E:$E,"&gt;="&amp;$C$1,Locações!$I:$I,"Confirmado"))</f>
        <v/>
      </c>
      <c r="F272">
        <f>IF(A272="","",SUMIFS(Locações!$H:$H,Locações!$F:$F,$A272,Locações!$D:$D,"&lt;="&amp;$C$1,Locações!$E:$E,"&gt;="&amp;$C$1,Locações!$I:$I,"Orçamento"))</f>
        <v/>
      </c>
      <c r="G272">
        <f>IF(A272="","",C272-D272-E272)</f>
        <v/>
      </c>
      <c r="H272">
        <f>IF(A272="","",IF(G272&lt;0,IF(G272=-1,"Falta 1","Faltam "&amp;-G272)&amp;" no confirmado",IF(G272-F272&lt;0,"Só sobra se um orçamento cair","OK")))</f>
        <v/>
      </c>
    </row>
    <row r="273">
      <c r="A273">
        <f>IF(Equipamentos!A271="","",Equipamentos!A271)</f>
        <v/>
      </c>
      <c r="B273">
        <f>IF(A273="","",Equipamentos!B271)</f>
        <v/>
      </c>
      <c r="C273">
        <f>IF(A273="","",N(Equipamentos!D271))</f>
        <v/>
      </c>
      <c r="D273">
        <f>IF(A273="","",N(Equipamentos!E271))</f>
        <v/>
      </c>
      <c r="E273">
        <f>IF(A273="","",SUMIFS(Locações!$H:$H,Locações!$F:$F,$A273,Locações!$D:$D,"&lt;="&amp;$C$1,Locações!$E:$E,"&gt;="&amp;$C$1,Locações!$I:$I,"Confirmado"))</f>
        <v/>
      </c>
      <c r="F273">
        <f>IF(A273="","",SUMIFS(Locações!$H:$H,Locações!$F:$F,$A273,Locações!$D:$D,"&lt;="&amp;$C$1,Locações!$E:$E,"&gt;="&amp;$C$1,Locações!$I:$I,"Orçamento"))</f>
        <v/>
      </c>
      <c r="G273">
        <f>IF(A273="","",C273-D273-E273)</f>
        <v/>
      </c>
      <c r="H273">
        <f>IF(A273="","",IF(G273&lt;0,IF(G273=-1,"Falta 1","Faltam "&amp;-G273)&amp;" no confirmado",IF(G273-F273&lt;0,"Só sobra se um orçamento cair","OK")))</f>
        <v/>
      </c>
    </row>
    <row r="274">
      <c r="A274">
        <f>IF(Equipamentos!A272="","",Equipamentos!A272)</f>
        <v/>
      </c>
      <c r="B274">
        <f>IF(A274="","",Equipamentos!B272)</f>
        <v/>
      </c>
      <c r="C274">
        <f>IF(A274="","",N(Equipamentos!D272))</f>
        <v/>
      </c>
      <c r="D274">
        <f>IF(A274="","",N(Equipamentos!E272))</f>
        <v/>
      </c>
      <c r="E274">
        <f>IF(A274="","",SUMIFS(Locações!$H:$H,Locações!$F:$F,$A274,Locações!$D:$D,"&lt;="&amp;$C$1,Locações!$E:$E,"&gt;="&amp;$C$1,Locações!$I:$I,"Confirmado"))</f>
        <v/>
      </c>
      <c r="F274">
        <f>IF(A274="","",SUMIFS(Locações!$H:$H,Locações!$F:$F,$A274,Locações!$D:$D,"&lt;="&amp;$C$1,Locações!$E:$E,"&gt;="&amp;$C$1,Locações!$I:$I,"Orçamento"))</f>
        <v/>
      </c>
      <c r="G274">
        <f>IF(A274="","",C274-D274-E274)</f>
        <v/>
      </c>
      <c r="H274">
        <f>IF(A274="","",IF(G274&lt;0,IF(G274=-1,"Falta 1","Faltam "&amp;-G274)&amp;" no confirmado",IF(G274-F274&lt;0,"Só sobra se um orçamento cair","OK")))</f>
        <v/>
      </c>
    </row>
    <row r="275">
      <c r="A275">
        <f>IF(Equipamentos!A273="","",Equipamentos!A273)</f>
        <v/>
      </c>
      <c r="B275">
        <f>IF(A275="","",Equipamentos!B273)</f>
        <v/>
      </c>
      <c r="C275">
        <f>IF(A275="","",N(Equipamentos!D273))</f>
        <v/>
      </c>
      <c r="D275">
        <f>IF(A275="","",N(Equipamentos!E273))</f>
        <v/>
      </c>
      <c r="E275">
        <f>IF(A275="","",SUMIFS(Locações!$H:$H,Locações!$F:$F,$A275,Locações!$D:$D,"&lt;="&amp;$C$1,Locações!$E:$E,"&gt;="&amp;$C$1,Locações!$I:$I,"Confirmado"))</f>
        <v/>
      </c>
      <c r="F275">
        <f>IF(A275="","",SUMIFS(Locações!$H:$H,Locações!$F:$F,$A275,Locações!$D:$D,"&lt;="&amp;$C$1,Locações!$E:$E,"&gt;="&amp;$C$1,Locações!$I:$I,"Orçamento"))</f>
        <v/>
      </c>
      <c r="G275">
        <f>IF(A275="","",C275-D275-E275)</f>
        <v/>
      </c>
      <c r="H275">
        <f>IF(A275="","",IF(G275&lt;0,IF(G275=-1,"Falta 1","Faltam "&amp;-G275)&amp;" no confirmado",IF(G275-F275&lt;0,"Só sobra se um orçamento cair","OK")))</f>
        <v/>
      </c>
    </row>
    <row r="276">
      <c r="A276">
        <f>IF(Equipamentos!A274="","",Equipamentos!A274)</f>
        <v/>
      </c>
      <c r="B276">
        <f>IF(A276="","",Equipamentos!B274)</f>
        <v/>
      </c>
      <c r="C276">
        <f>IF(A276="","",N(Equipamentos!D274))</f>
        <v/>
      </c>
      <c r="D276">
        <f>IF(A276="","",N(Equipamentos!E274))</f>
        <v/>
      </c>
      <c r="E276">
        <f>IF(A276="","",SUMIFS(Locações!$H:$H,Locações!$F:$F,$A276,Locações!$D:$D,"&lt;="&amp;$C$1,Locações!$E:$E,"&gt;="&amp;$C$1,Locações!$I:$I,"Confirmado"))</f>
        <v/>
      </c>
      <c r="F276">
        <f>IF(A276="","",SUMIFS(Locações!$H:$H,Locações!$F:$F,$A276,Locações!$D:$D,"&lt;="&amp;$C$1,Locações!$E:$E,"&gt;="&amp;$C$1,Locações!$I:$I,"Orçamento"))</f>
        <v/>
      </c>
      <c r="G276">
        <f>IF(A276="","",C276-D276-E276)</f>
        <v/>
      </c>
      <c r="H276">
        <f>IF(A276="","",IF(G276&lt;0,IF(G276=-1,"Falta 1","Faltam "&amp;-G276)&amp;" no confirmado",IF(G276-F276&lt;0,"Só sobra se um orçamento cair","OK")))</f>
        <v/>
      </c>
    </row>
    <row r="277">
      <c r="A277">
        <f>IF(Equipamentos!A275="","",Equipamentos!A275)</f>
        <v/>
      </c>
      <c r="B277">
        <f>IF(A277="","",Equipamentos!B275)</f>
        <v/>
      </c>
      <c r="C277">
        <f>IF(A277="","",N(Equipamentos!D275))</f>
        <v/>
      </c>
      <c r="D277">
        <f>IF(A277="","",N(Equipamentos!E275))</f>
        <v/>
      </c>
      <c r="E277">
        <f>IF(A277="","",SUMIFS(Locações!$H:$H,Locações!$F:$F,$A277,Locações!$D:$D,"&lt;="&amp;$C$1,Locações!$E:$E,"&gt;="&amp;$C$1,Locações!$I:$I,"Confirmado"))</f>
        <v/>
      </c>
      <c r="F277">
        <f>IF(A277="","",SUMIFS(Locações!$H:$H,Locações!$F:$F,$A277,Locações!$D:$D,"&lt;="&amp;$C$1,Locações!$E:$E,"&gt;="&amp;$C$1,Locações!$I:$I,"Orçamento"))</f>
        <v/>
      </c>
      <c r="G277">
        <f>IF(A277="","",C277-D277-E277)</f>
        <v/>
      </c>
      <c r="H277">
        <f>IF(A277="","",IF(G277&lt;0,IF(G277=-1,"Falta 1","Faltam "&amp;-G277)&amp;" no confirmado",IF(G277-F277&lt;0,"Só sobra se um orçamento cair","OK")))</f>
        <v/>
      </c>
    </row>
    <row r="278">
      <c r="A278">
        <f>IF(Equipamentos!A276="","",Equipamentos!A276)</f>
        <v/>
      </c>
      <c r="B278">
        <f>IF(A278="","",Equipamentos!B276)</f>
        <v/>
      </c>
      <c r="C278">
        <f>IF(A278="","",N(Equipamentos!D276))</f>
        <v/>
      </c>
      <c r="D278">
        <f>IF(A278="","",N(Equipamentos!E276))</f>
        <v/>
      </c>
      <c r="E278">
        <f>IF(A278="","",SUMIFS(Locações!$H:$H,Locações!$F:$F,$A278,Locações!$D:$D,"&lt;="&amp;$C$1,Locações!$E:$E,"&gt;="&amp;$C$1,Locações!$I:$I,"Confirmado"))</f>
        <v/>
      </c>
      <c r="F278">
        <f>IF(A278="","",SUMIFS(Locações!$H:$H,Locações!$F:$F,$A278,Locações!$D:$D,"&lt;="&amp;$C$1,Locações!$E:$E,"&gt;="&amp;$C$1,Locações!$I:$I,"Orçamento"))</f>
        <v/>
      </c>
      <c r="G278">
        <f>IF(A278="","",C278-D278-E278)</f>
        <v/>
      </c>
      <c r="H278">
        <f>IF(A278="","",IF(G278&lt;0,IF(G278=-1,"Falta 1","Faltam "&amp;-G278)&amp;" no confirmado",IF(G278-F278&lt;0,"Só sobra se um orçamento cair","OK")))</f>
        <v/>
      </c>
    </row>
    <row r="279">
      <c r="A279">
        <f>IF(Equipamentos!A277="","",Equipamentos!A277)</f>
        <v/>
      </c>
      <c r="B279">
        <f>IF(A279="","",Equipamentos!B277)</f>
        <v/>
      </c>
      <c r="C279">
        <f>IF(A279="","",N(Equipamentos!D277))</f>
        <v/>
      </c>
      <c r="D279">
        <f>IF(A279="","",N(Equipamentos!E277))</f>
        <v/>
      </c>
      <c r="E279">
        <f>IF(A279="","",SUMIFS(Locações!$H:$H,Locações!$F:$F,$A279,Locações!$D:$D,"&lt;="&amp;$C$1,Locações!$E:$E,"&gt;="&amp;$C$1,Locações!$I:$I,"Confirmado"))</f>
        <v/>
      </c>
      <c r="F279">
        <f>IF(A279="","",SUMIFS(Locações!$H:$H,Locações!$F:$F,$A279,Locações!$D:$D,"&lt;="&amp;$C$1,Locações!$E:$E,"&gt;="&amp;$C$1,Locações!$I:$I,"Orçamento"))</f>
        <v/>
      </c>
      <c r="G279">
        <f>IF(A279="","",C279-D279-E279)</f>
        <v/>
      </c>
      <c r="H279">
        <f>IF(A279="","",IF(G279&lt;0,IF(G279=-1,"Falta 1","Faltam "&amp;-G279)&amp;" no confirmado",IF(G279-F279&lt;0,"Só sobra se um orçamento cair","OK")))</f>
        <v/>
      </c>
    </row>
    <row r="280">
      <c r="A280">
        <f>IF(Equipamentos!A278="","",Equipamentos!A278)</f>
        <v/>
      </c>
      <c r="B280">
        <f>IF(A280="","",Equipamentos!B278)</f>
        <v/>
      </c>
      <c r="C280">
        <f>IF(A280="","",N(Equipamentos!D278))</f>
        <v/>
      </c>
      <c r="D280">
        <f>IF(A280="","",N(Equipamentos!E278))</f>
        <v/>
      </c>
      <c r="E280">
        <f>IF(A280="","",SUMIFS(Locações!$H:$H,Locações!$F:$F,$A280,Locações!$D:$D,"&lt;="&amp;$C$1,Locações!$E:$E,"&gt;="&amp;$C$1,Locações!$I:$I,"Confirmado"))</f>
        <v/>
      </c>
      <c r="F280">
        <f>IF(A280="","",SUMIFS(Locações!$H:$H,Locações!$F:$F,$A280,Locações!$D:$D,"&lt;="&amp;$C$1,Locações!$E:$E,"&gt;="&amp;$C$1,Locações!$I:$I,"Orçamento"))</f>
        <v/>
      </c>
      <c r="G280">
        <f>IF(A280="","",C280-D280-E280)</f>
        <v/>
      </c>
      <c r="H280">
        <f>IF(A280="","",IF(G280&lt;0,IF(G280=-1,"Falta 1","Faltam "&amp;-G280)&amp;" no confirmado",IF(G280-F280&lt;0,"Só sobra se um orçamento cair","OK")))</f>
        <v/>
      </c>
    </row>
    <row r="281">
      <c r="A281">
        <f>IF(Equipamentos!A279="","",Equipamentos!A279)</f>
        <v/>
      </c>
      <c r="B281">
        <f>IF(A281="","",Equipamentos!B279)</f>
        <v/>
      </c>
      <c r="C281">
        <f>IF(A281="","",N(Equipamentos!D279))</f>
        <v/>
      </c>
      <c r="D281">
        <f>IF(A281="","",N(Equipamentos!E279))</f>
        <v/>
      </c>
      <c r="E281">
        <f>IF(A281="","",SUMIFS(Locações!$H:$H,Locações!$F:$F,$A281,Locações!$D:$D,"&lt;="&amp;$C$1,Locações!$E:$E,"&gt;="&amp;$C$1,Locações!$I:$I,"Confirmado"))</f>
        <v/>
      </c>
      <c r="F281">
        <f>IF(A281="","",SUMIFS(Locações!$H:$H,Locações!$F:$F,$A281,Locações!$D:$D,"&lt;="&amp;$C$1,Locações!$E:$E,"&gt;="&amp;$C$1,Locações!$I:$I,"Orçamento"))</f>
        <v/>
      </c>
      <c r="G281">
        <f>IF(A281="","",C281-D281-E281)</f>
        <v/>
      </c>
      <c r="H281">
        <f>IF(A281="","",IF(G281&lt;0,IF(G281=-1,"Falta 1","Faltam "&amp;-G281)&amp;" no confirmado",IF(G281-F281&lt;0,"Só sobra se um orçamento cair","OK")))</f>
        <v/>
      </c>
    </row>
    <row r="282">
      <c r="A282">
        <f>IF(Equipamentos!A280="","",Equipamentos!A280)</f>
        <v/>
      </c>
      <c r="B282">
        <f>IF(A282="","",Equipamentos!B280)</f>
        <v/>
      </c>
      <c r="C282">
        <f>IF(A282="","",N(Equipamentos!D280))</f>
        <v/>
      </c>
      <c r="D282">
        <f>IF(A282="","",N(Equipamentos!E280))</f>
        <v/>
      </c>
      <c r="E282">
        <f>IF(A282="","",SUMIFS(Locações!$H:$H,Locações!$F:$F,$A282,Locações!$D:$D,"&lt;="&amp;$C$1,Locações!$E:$E,"&gt;="&amp;$C$1,Locações!$I:$I,"Confirmado"))</f>
        <v/>
      </c>
      <c r="F282">
        <f>IF(A282="","",SUMIFS(Locações!$H:$H,Locações!$F:$F,$A282,Locações!$D:$D,"&lt;="&amp;$C$1,Locações!$E:$E,"&gt;="&amp;$C$1,Locações!$I:$I,"Orçamento"))</f>
        <v/>
      </c>
      <c r="G282">
        <f>IF(A282="","",C282-D282-E282)</f>
        <v/>
      </c>
      <c r="H282">
        <f>IF(A282="","",IF(G282&lt;0,IF(G282=-1,"Falta 1","Faltam "&amp;-G282)&amp;" no confirmado",IF(G282-F282&lt;0,"Só sobra se um orçamento cair","OK")))</f>
        <v/>
      </c>
    </row>
    <row r="283">
      <c r="A283">
        <f>IF(Equipamentos!A281="","",Equipamentos!A281)</f>
        <v/>
      </c>
      <c r="B283">
        <f>IF(A283="","",Equipamentos!B281)</f>
        <v/>
      </c>
      <c r="C283">
        <f>IF(A283="","",N(Equipamentos!D281))</f>
        <v/>
      </c>
      <c r="D283">
        <f>IF(A283="","",N(Equipamentos!E281))</f>
        <v/>
      </c>
      <c r="E283">
        <f>IF(A283="","",SUMIFS(Locações!$H:$H,Locações!$F:$F,$A283,Locações!$D:$D,"&lt;="&amp;$C$1,Locações!$E:$E,"&gt;="&amp;$C$1,Locações!$I:$I,"Confirmado"))</f>
        <v/>
      </c>
      <c r="F283">
        <f>IF(A283="","",SUMIFS(Locações!$H:$H,Locações!$F:$F,$A283,Locações!$D:$D,"&lt;="&amp;$C$1,Locações!$E:$E,"&gt;="&amp;$C$1,Locações!$I:$I,"Orçamento"))</f>
        <v/>
      </c>
      <c r="G283">
        <f>IF(A283="","",C283-D283-E283)</f>
        <v/>
      </c>
      <c r="H283">
        <f>IF(A283="","",IF(G283&lt;0,IF(G283=-1,"Falta 1","Faltam "&amp;-G283)&amp;" no confirmado",IF(G283-F283&lt;0,"Só sobra se um orçamento cair","OK")))</f>
        <v/>
      </c>
    </row>
    <row r="284">
      <c r="A284">
        <f>IF(Equipamentos!A282="","",Equipamentos!A282)</f>
        <v/>
      </c>
      <c r="B284">
        <f>IF(A284="","",Equipamentos!B282)</f>
        <v/>
      </c>
      <c r="C284">
        <f>IF(A284="","",N(Equipamentos!D282))</f>
        <v/>
      </c>
      <c r="D284">
        <f>IF(A284="","",N(Equipamentos!E282))</f>
        <v/>
      </c>
      <c r="E284">
        <f>IF(A284="","",SUMIFS(Locações!$H:$H,Locações!$F:$F,$A284,Locações!$D:$D,"&lt;="&amp;$C$1,Locações!$E:$E,"&gt;="&amp;$C$1,Locações!$I:$I,"Confirmado"))</f>
        <v/>
      </c>
      <c r="F284">
        <f>IF(A284="","",SUMIFS(Locações!$H:$H,Locações!$F:$F,$A284,Locações!$D:$D,"&lt;="&amp;$C$1,Locações!$E:$E,"&gt;="&amp;$C$1,Locações!$I:$I,"Orçamento"))</f>
        <v/>
      </c>
      <c r="G284">
        <f>IF(A284="","",C284-D284-E284)</f>
        <v/>
      </c>
      <c r="H284">
        <f>IF(A284="","",IF(G284&lt;0,IF(G284=-1,"Falta 1","Faltam "&amp;-G284)&amp;" no confirmado",IF(G284-F284&lt;0,"Só sobra se um orçamento cair","OK")))</f>
        <v/>
      </c>
    </row>
    <row r="285">
      <c r="A285">
        <f>IF(Equipamentos!A283="","",Equipamentos!A283)</f>
        <v/>
      </c>
      <c r="B285">
        <f>IF(A285="","",Equipamentos!B283)</f>
        <v/>
      </c>
      <c r="C285">
        <f>IF(A285="","",N(Equipamentos!D283))</f>
        <v/>
      </c>
      <c r="D285">
        <f>IF(A285="","",N(Equipamentos!E283))</f>
        <v/>
      </c>
      <c r="E285">
        <f>IF(A285="","",SUMIFS(Locações!$H:$H,Locações!$F:$F,$A285,Locações!$D:$D,"&lt;="&amp;$C$1,Locações!$E:$E,"&gt;="&amp;$C$1,Locações!$I:$I,"Confirmado"))</f>
        <v/>
      </c>
      <c r="F285">
        <f>IF(A285="","",SUMIFS(Locações!$H:$H,Locações!$F:$F,$A285,Locações!$D:$D,"&lt;="&amp;$C$1,Locações!$E:$E,"&gt;="&amp;$C$1,Locações!$I:$I,"Orçamento"))</f>
        <v/>
      </c>
      <c r="G285">
        <f>IF(A285="","",C285-D285-E285)</f>
        <v/>
      </c>
      <c r="H285">
        <f>IF(A285="","",IF(G285&lt;0,IF(G285=-1,"Falta 1","Faltam "&amp;-G285)&amp;" no confirmado",IF(G285-F285&lt;0,"Só sobra se um orçamento cair","OK")))</f>
        <v/>
      </c>
    </row>
    <row r="286">
      <c r="A286">
        <f>IF(Equipamentos!A284="","",Equipamentos!A284)</f>
        <v/>
      </c>
      <c r="B286">
        <f>IF(A286="","",Equipamentos!B284)</f>
        <v/>
      </c>
      <c r="C286">
        <f>IF(A286="","",N(Equipamentos!D284))</f>
        <v/>
      </c>
      <c r="D286">
        <f>IF(A286="","",N(Equipamentos!E284))</f>
        <v/>
      </c>
      <c r="E286">
        <f>IF(A286="","",SUMIFS(Locações!$H:$H,Locações!$F:$F,$A286,Locações!$D:$D,"&lt;="&amp;$C$1,Locações!$E:$E,"&gt;="&amp;$C$1,Locações!$I:$I,"Confirmado"))</f>
        <v/>
      </c>
      <c r="F286">
        <f>IF(A286="","",SUMIFS(Locações!$H:$H,Locações!$F:$F,$A286,Locações!$D:$D,"&lt;="&amp;$C$1,Locações!$E:$E,"&gt;="&amp;$C$1,Locações!$I:$I,"Orçamento"))</f>
        <v/>
      </c>
      <c r="G286">
        <f>IF(A286="","",C286-D286-E286)</f>
        <v/>
      </c>
      <c r="H286">
        <f>IF(A286="","",IF(G286&lt;0,IF(G286=-1,"Falta 1","Faltam "&amp;-G286)&amp;" no confirmado",IF(G286-F286&lt;0,"Só sobra se um orçamento cair","OK")))</f>
        <v/>
      </c>
    </row>
    <row r="287">
      <c r="A287">
        <f>IF(Equipamentos!A285="","",Equipamentos!A285)</f>
        <v/>
      </c>
      <c r="B287">
        <f>IF(A287="","",Equipamentos!B285)</f>
        <v/>
      </c>
      <c r="C287">
        <f>IF(A287="","",N(Equipamentos!D285))</f>
        <v/>
      </c>
      <c r="D287">
        <f>IF(A287="","",N(Equipamentos!E285))</f>
        <v/>
      </c>
      <c r="E287">
        <f>IF(A287="","",SUMIFS(Locações!$H:$H,Locações!$F:$F,$A287,Locações!$D:$D,"&lt;="&amp;$C$1,Locações!$E:$E,"&gt;="&amp;$C$1,Locações!$I:$I,"Confirmado"))</f>
        <v/>
      </c>
      <c r="F287">
        <f>IF(A287="","",SUMIFS(Locações!$H:$H,Locações!$F:$F,$A287,Locações!$D:$D,"&lt;="&amp;$C$1,Locações!$E:$E,"&gt;="&amp;$C$1,Locações!$I:$I,"Orçamento"))</f>
        <v/>
      </c>
      <c r="G287">
        <f>IF(A287="","",C287-D287-E287)</f>
        <v/>
      </c>
      <c r="H287">
        <f>IF(A287="","",IF(G287&lt;0,IF(G287=-1,"Falta 1","Faltam "&amp;-G287)&amp;" no confirmado",IF(G287-F287&lt;0,"Só sobra se um orçamento cair","OK")))</f>
        <v/>
      </c>
    </row>
    <row r="288">
      <c r="A288">
        <f>IF(Equipamentos!A286="","",Equipamentos!A286)</f>
        <v/>
      </c>
      <c r="B288">
        <f>IF(A288="","",Equipamentos!B286)</f>
        <v/>
      </c>
      <c r="C288">
        <f>IF(A288="","",N(Equipamentos!D286))</f>
        <v/>
      </c>
      <c r="D288">
        <f>IF(A288="","",N(Equipamentos!E286))</f>
        <v/>
      </c>
      <c r="E288">
        <f>IF(A288="","",SUMIFS(Locações!$H:$H,Locações!$F:$F,$A288,Locações!$D:$D,"&lt;="&amp;$C$1,Locações!$E:$E,"&gt;="&amp;$C$1,Locações!$I:$I,"Confirmado"))</f>
        <v/>
      </c>
      <c r="F288">
        <f>IF(A288="","",SUMIFS(Locações!$H:$H,Locações!$F:$F,$A288,Locações!$D:$D,"&lt;="&amp;$C$1,Locações!$E:$E,"&gt;="&amp;$C$1,Locações!$I:$I,"Orçamento"))</f>
        <v/>
      </c>
      <c r="G288">
        <f>IF(A288="","",C288-D288-E288)</f>
        <v/>
      </c>
      <c r="H288">
        <f>IF(A288="","",IF(G288&lt;0,IF(G288=-1,"Falta 1","Faltam "&amp;-G288)&amp;" no confirmado",IF(G288-F288&lt;0,"Só sobra se um orçamento cair","OK")))</f>
        <v/>
      </c>
    </row>
    <row r="289">
      <c r="A289">
        <f>IF(Equipamentos!A287="","",Equipamentos!A287)</f>
        <v/>
      </c>
      <c r="B289">
        <f>IF(A289="","",Equipamentos!B287)</f>
        <v/>
      </c>
      <c r="C289">
        <f>IF(A289="","",N(Equipamentos!D287))</f>
        <v/>
      </c>
      <c r="D289">
        <f>IF(A289="","",N(Equipamentos!E287))</f>
        <v/>
      </c>
      <c r="E289">
        <f>IF(A289="","",SUMIFS(Locações!$H:$H,Locações!$F:$F,$A289,Locações!$D:$D,"&lt;="&amp;$C$1,Locações!$E:$E,"&gt;="&amp;$C$1,Locações!$I:$I,"Confirmado"))</f>
        <v/>
      </c>
      <c r="F289">
        <f>IF(A289="","",SUMIFS(Locações!$H:$H,Locações!$F:$F,$A289,Locações!$D:$D,"&lt;="&amp;$C$1,Locações!$E:$E,"&gt;="&amp;$C$1,Locações!$I:$I,"Orçamento"))</f>
        <v/>
      </c>
      <c r="G289">
        <f>IF(A289="","",C289-D289-E289)</f>
        <v/>
      </c>
      <c r="H289">
        <f>IF(A289="","",IF(G289&lt;0,IF(G289=-1,"Falta 1","Faltam "&amp;-G289)&amp;" no confirmado",IF(G289-F289&lt;0,"Só sobra se um orçamento cair","OK")))</f>
        <v/>
      </c>
    </row>
    <row r="290">
      <c r="A290">
        <f>IF(Equipamentos!A288="","",Equipamentos!A288)</f>
        <v/>
      </c>
      <c r="B290">
        <f>IF(A290="","",Equipamentos!B288)</f>
        <v/>
      </c>
      <c r="C290">
        <f>IF(A290="","",N(Equipamentos!D288))</f>
        <v/>
      </c>
      <c r="D290">
        <f>IF(A290="","",N(Equipamentos!E288))</f>
        <v/>
      </c>
      <c r="E290">
        <f>IF(A290="","",SUMIFS(Locações!$H:$H,Locações!$F:$F,$A290,Locações!$D:$D,"&lt;="&amp;$C$1,Locações!$E:$E,"&gt;="&amp;$C$1,Locações!$I:$I,"Confirmado"))</f>
        <v/>
      </c>
      <c r="F290">
        <f>IF(A290="","",SUMIFS(Locações!$H:$H,Locações!$F:$F,$A290,Locações!$D:$D,"&lt;="&amp;$C$1,Locações!$E:$E,"&gt;="&amp;$C$1,Locações!$I:$I,"Orçamento"))</f>
        <v/>
      </c>
      <c r="G290">
        <f>IF(A290="","",C290-D290-E290)</f>
        <v/>
      </c>
      <c r="H290">
        <f>IF(A290="","",IF(G290&lt;0,IF(G290=-1,"Falta 1","Faltam "&amp;-G290)&amp;" no confirmado",IF(G290-F290&lt;0,"Só sobra se um orçamento cair","OK")))</f>
        <v/>
      </c>
    </row>
    <row r="291">
      <c r="A291">
        <f>IF(Equipamentos!A289="","",Equipamentos!A289)</f>
        <v/>
      </c>
      <c r="B291">
        <f>IF(A291="","",Equipamentos!B289)</f>
        <v/>
      </c>
      <c r="C291">
        <f>IF(A291="","",N(Equipamentos!D289))</f>
        <v/>
      </c>
      <c r="D291">
        <f>IF(A291="","",N(Equipamentos!E289))</f>
        <v/>
      </c>
      <c r="E291">
        <f>IF(A291="","",SUMIFS(Locações!$H:$H,Locações!$F:$F,$A291,Locações!$D:$D,"&lt;="&amp;$C$1,Locações!$E:$E,"&gt;="&amp;$C$1,Locações!$I:$I,"Confirmado"))</f>
        <v/>
      </c>
      <c r="F291">
        <f>IF(A291="","",SUMIFS(Locações!$H:$H,Locações!$F:$F,$A291,Locações!$D:$D,"&lt;="&amp;$C$1,Locações!$E:$E,"&gt;="&amp;$C$1,Locações!$I:$I,"Orçamento"))</f>
        <v/>
      </c>
      <c r="G291">
        <f>IF(A291="","",C291-D291-E291)</f>
        <v/>
      </c>
      <c r="H291">
        <f>IF(A291="","",IF(G291&lt;0,IF(G291=-1,"Falta 1","Faltam "&amp;-G291)&amp;" no confirmado",IF(G291-F291&lt;0,"Só sobra se um orçamento cair","OK")))</f>
        <v/>
      </c>
    </row>
    <row r="292">
      <c r="A292">
        <f>IF(Equipamentos!A290="","",Equipamentos!A290)</f>
        <v/>
      </c>
      <c r="B292">
        <f>IF(A292="","",Equipamentos!B290)</f>
        <v/>
      </c>
      <c r="C292">
        <f>IF(A292="","",N(Equipamentos!D290))</f>
        <v/>
      </c>
      <c r="D292">
        <f>IF(A292="","",N(Equipamentos!E290))</f>
        <v/>
      </c>
      <c r="E292">
        <f>IF(A292="","",SUMIFS(Locações!$H:$H,Locações!$F:$F,$A292,Locações!$D:$D,"&lt;="&amp;$C$1,Locações!$E:$E,"&gt;="&amp;$C$1,Locações!$I:$I,"Confirmado"))</f>
        <v/>
      </c>
      <c r="F292">
        <f>IF(A292="","",SUMIFS(Locações!$H:$H,Locações!$F:$F,$A292,Locações!$D:$D,"&lt;="&amp;$C$1,Locações!$E:$E,"&gt;="&amp;$C$1,Locações!$I:$I,"Orçamento"))</f>
        <v/>
      </c>
      <c r="G292">
        <f>IF(A292="","",C292-D292-E292)</f>
        <v/>
      </c>
      <c r="H292">
        <f>IF(A292="","",IF(G292&lt;0,IF(G292=-1,"Falta 1","Faltam "&amp;-G292)&amp;" no confirmado",IF(G292-F292&lt;0,"Só sobra se um orçamento cair","OK")))</f>
        <v/>
      </c>
    </row>
    <row r="293">
      <c r="A293">
        <f>IF(Equipamentos!A291="","",Equipamentos!A291)</f>
        <v/>
      </c>
      <c r="B293">
        <f>IF(A293="","",Equipamentos!B291)</f>
        <v/>
      </c>
      <c r="C293">
        <f>IF(A293="","",N(Equipamentos!D291))</f>
        <v/>
      </c>
      <c r="D293">
        <f>IF(A293="","",N(Equipamentos!E291))</f>
        <v/>
      </c>
      <c r="E293">
        <f>IF(A293="","",SUMIFS(Locações!$H:$H,Locações!$F:$F,$A293,Locações!$D:$D,"&lt;="&amp;$C$1,Locações!$E:$E,"&gt;="&amp;$C$1,Locações!$I:$I,"Confirmado"))</f>
        <v/>
      </c>
      <c r="F293">
        <f>IF(A293="","",SUMIFS(Locações!$H:$H,Locações!$F:$F,$A293,Locações!$D:$D,"&lt;="&amp;$C$1,Locações!$E:$E,"&gt;="&amp;$C$1,Locações!$I:$I,"Orçamento"))</f>
        <v/>
      </c>
      <c r="G293">
        <f>IF(A293="","",C293-D293-E293)</f>
        <v/>
      </c>
      <c r="H293">
        <f>IF(A293="","",IF(G293&lt;0,IF(G293=-1,"Falta 1","Faltam "&amp;-G293)&amp;" no confirmado",IF(G293-F293&lt;0,"Só sobra se um orçamento cair","OK")))</f>
        <v/>
      </c>
    </row>
    <row r="294">
      <c r="A294">
        <f>IF(Equipamentos!A292="","",Equipamentos!A292)</f>
        <v/>
      </c>
      <c r="B294">
        <f>IF(A294="","",Equipamentos!B292)</f>
        <v/>
      </c>
      <c r="C294">
        <f>IF(A294="","",N(Equipamentos!D292))</f>
        <v/>
      </c>
      <c r="D294">
        <f>IF(A294="","",N(Equipamentos!E292))</f>
        <v/>
      </c>
      <c r="E294">
        <f>IF(A294="","",SUMIFS(Locações!$H:$H,Locações!$F:$F,$A294,Locações!$D:$D,"&lt;="&amp;$C$1,Locações!$E:$E,"&gt;="&amp;$C$1,Locações!$I:$I,"Confirmado"))</f>
        <v/>
      </c>
      <c r="F294">
        <f>IF(A294="","",SUMIFS(Locações!$H:$H,Locações!$F:$F,$A294,Locações!$D:$D,"&lt;="&amp;$C$1,Locações!$E:$E,"&gt;="&amp;$C$1,Locações!$I:$I,"Orçamento"))</f>
        <v/>
      </c>
      <c r="G294">
        <f>IF(A294="","",C294-D294-E294)</f>
        <v/>
      </c>
      <c r="H294">
        <f>IF(A294="","",IF(G294&lt;0,IF(G294=-1,"Falta 1","Faltam "&amp;-G294)&amp;" no confirmado",IF(G294-F294&lt;0,"Só sobra se um orçamento cair","OK")))</f>
        <v/>
      </c>
    </row>
    <row r="295">
      <c r="A295">
        <f>IF(Equipamentos!A293="","",Equipamentos!A293)</f>
        <v/>
      </c>
      <c r="B295">
        <f>IF(A295="","",Equipamentos!B293)</f>
        <v/>
      </c>
      <c r="C295">
        <f>IF(A295="","",N(Equipamentos!D293))</f>
        <v/>
      </c>
      <c r="D295">
        <f>IF(A295="","",N(Equipamentos!E293))</f>
        <v/>
      </c>
      <c r="E295">
        <f>IF(A295="","",SUMIFS(Locações!$H:$H,Locações!$F:$F,$A295,Locações!$D:$D,"&lt;="&amp;$C$1,Locações!$E:$E,"&gt;="&amp;$C$1,Locações!$I:$I,"Confirmado"))</f>
        <v/>
      </c>
      <c r="F295">
        <f>IF(A295="","",SUMIFS(Locações!$H:$H,Locações!$F:$F,$A295,Locações!$D:$D,"&lt;="&amp;$C$1,Locações!$E:$E,"&gt;="&amp;$C$1,Locações!$I:$I,"Orçamento"))</f>
        <v/>
      </c>
      <c r="G295">
        <f>IF(A295="","",C295-D295-E295)</f>
        <v/>
      </c>
      <c r="H295">
        <f>IF(A295="","",IF(G295&lt;0,IF(G295=-1,"Falta 1","Faltam "&amp;-G295)&amp;" no confirmado",IF(G295-F295&lt;0,"Só sobra se um orçamento cair","OK")))</f>
        <v/>
      </c>
    </row>
    <row r="296">
      <c r="A296">
        <f>IF(Equipamentos!A294="","",Equipamentos!A294)</f>
        <v/>
      </c>
      <c r="B296">
        <f>IF(A296="","",Equipamentos!B294)</f>
        <v/>
      </c>
      <c r="C296">
        <f>IF(A296="","",N(Equipamentos!D294))</f>
        <v/>
      </c>
      <c r="D296">
        <f>IF(A296="","",N(Equipamentos!E294))</f>
        <v/>
      </c>
      <c r="E296">
        <f>IF(A296="","",SUMIFS(Locações!$H:$H,Locações!$F:$F,$A296,Locações!$D:$D,"&lt;="&amp;$C$1,Locações!$E:$E,"&gt;="&amp;$C$1,Locações!$I:$I,"Confirmado"))</f>
        <v/>
      </c>
      <c r="F296">
        <f>IF(A296="","",SUMIFS(Locações!$H:$H,Locações!$F:$F,$A296,Locações!$D:$D,"&lt;="&amp;$C$1,Locações!$E:$E,"&gt;="&amp;$C$1,Locações!$I:$I,"Orçamento"))</f>
        <v/>
      </c>
      <c r="G296">
        <f>IF(A296="","",C296-D296-E296)</f>
        <v/>
      </c>
      <c r="H296">
        <f>IF(A296="","",IF(G296&lt;0,IF(G296=-1,"Falta 1","Faltam "&amp;-G296)&amp;" no confirmado",IF(G296-F296&lt;0,"Só sobra se um orçamento cair","OK")))</f>
        <v/>
      </c>
    </row>
    <row r="297">
      <c r="A297">
        <f>IF(Equipamentos!A295="","",Equipamentos!A295)</f>
        <v/>
      </c>
      <c r="B297">
        <f>IF(A297="","",Equipamentos!B295)</f>
        <v/>
      </c>
      <c r="C297">
        <f>IF(A297="","",N(Equipamentos!D295))</f>
        <v/>
      </c>
      <c r="D297">
        <f>IF(A297="","",N(Equipamentos!E295))</f>
        <v/>
      </c>
      <c r="E297">
        <f>IF(A297="","",SUMIFS(Locações!$H:$H,Locações!$F:$F,$A297,Locações!$D:$D,"&lt;="&amp;$C$1,Locações!$E:$E,"&gt;="&amp;$C$1,Locações!$I:$I,"Confirmado"))</f>
        <v/>
      </c>
      <c r="F297">
        <f>IF(A297="","",SUMIFS(Locações!$H:$H,Locações!$F:$F,$A297,Locações!$D:$D,"&lt;="&amp;$C$1,Locações!$E:$E,"&gt;="&amp;$C$1,Locações!$I:$I,"Orçamento"))</f>
        <v/>
      </c>
      <c r="G297">
        <f>IF(A297="","",C297-D297-E297)</f>
        <v/>
      </c>
      <c r="H297">
        <f>IF(A297="","",IF(G297&lt;0,IF(G297=-1,"Falta 1","Faltam "&amp;-G297)&amp;" no confirmado",IF(G297-F297&lt;0,"Só sobra se um orçamento cair","OK")))</f>
        <v/>
      </c>
    </row>
    <row r="298">
      <c r="A298">
        <f>IF(Equipamentos!A296="","",Equipamentos!A296)</f>
        <v/>
      </c>
      <c r="B298">
        <f>IF(A298="","",Equipamentos!B296)</f>
        <v/>
      </c>
      <c r="C298">
        <f>IF(A298="","",N(Equipamentos!D296))</f>
        <v/>
      </c>
      <c r="D298">
        <f>IF(A298="","",N(Equipamentos!E296))</f>
        <v/>
      </c>
      <c r="E298">
        <f>IF(A298="","",SUMIFS(Locações!$H:$H,Locações!$F:$F,$A298,Locações!$D:$D,"&lt;="&amp;$C$1,Locações!$E:$E,"&gt;="&amp;$C$1,Locações!$I:$I,"Confirmado"))</f>
        <v/>
      </c>
      <c r="F298">
        <f>IF(A298="","",SUMIFS(Locações!$H:$H,Locações!$F:$F,$A298,Locações!$D:$D,"&lt;="&amp;$C$1,Locações!$E:$E,"&gt;="&amp;$C$1,Locações!$I:$I,"Orçamento"))</f>
        <v/>
      </c>
      <c r="G298">
        <f>IF(A298="","",C298-D298-E298)</f>
        <v/>
      </c>
      <c r="H298">
        <f>IF(A298="","",IF(G298&lt;0,IF(G298=-1,"Falta 1","Faltam "&amp;-G298)&amp;" no confirmado",IF(G298-F298&lt;0,"Só sobra se um orçamento cair","OK")))</f>
        <v/>
      </c>
    </row>
    <row r="299">
      <c r="A299">
        <f>IF(Equipamentos!A297="","",Equipamentos!A297)</f>
        <v/>
      </c>
      <c r="B299">
        <f>IF(A299="","",Equipamentos!B297)</f>
        <v/>
      </c>
      <c r="C299">
        <f>IF(A299="","",N(Equipamentos!D297))</f>
        <v/>
      </c>
      <c r="D299">
        <f>IF(A299="","",N(Equipamentos!E297))</f>
        <v/>
      </c>
      <c r="E299">
        <f>IF(A299="","",SUMIFS(Locações!$H:$H,Locações!$F:$F,$A299,Locações!$D:$D,"&lt;="&amp;$C$1,Locações!$E:$E,"&gt;="&amp;$C$1,Locações!$I:$I,"Confirmado"))</f>
        <v/>
      </c>
      <c r="F299">
        <f>IF(A299="","",SUMIFS(Locações!$H:$H,Locações!$F:$F,$A299,Locações!$D:$D,"&lt;="&amp;$C$1,Locações!$E:$E,"&gt;="&amp;$C$1,Locações!$I:$I,"Orçamento"))</f>
        <v/>
      </c>
      <c r="G299">
        <f>IF(A299="","",C299-D299-E299)</f>
        <v/>
      </c>
      <c r="H299">
        <f>IF(A299="","",IF(G299&lt;0,IF(G299=-1,"Falta 1","Faltam "&amp;-G299)&amp;" no confirmado",IF(G299-F299&lt;0,"Só sobra se um orçamento cair","OK")))</f>
        <v/>
      </c>
    </row>
    <row r="300">
      <c r="A300">
        <f>IF(Equipamentos!A298="","",Equipamentos!A298)</f>
        <v/>
      </c>
      <c r="B300">
        <f>IF(A300="","",Equipamentos!B298)</f>
        <v/>
      </c>
      <c r="C300">
        <f>IF(A300="","",N(Equipamentos!D298))</f>
        <v/>
      </c>
      <c r="D300">
        <f>IF(A300="","",N(Equipamentos!E298))</f>
        <v/>
      </c>
      <c r="E300">
        <f>IF(A300="","",SUMIFS(Locações!$H:$H,Locações!$F:$F,$A300,Locações!$D:$D,"&lt;="&amp;$C$1,Locações!$E:$E,"&gt;="&amp;$C$1,Locações!$I:$I,"Confirmado"))</f>
        <v/>
      </c>
      <c r="F300">
        <f>IF(A300="","",SUMIFS(Locações!$H:$H,Locações!$F:$F,$A300,Locações!$D:$D,"&lt;="&amp;$C$1,Locações!$E:$E,"&gt;="&amp;$C$1,Locações!$I:$I,"Orçamento"))</f>
        <v/>
      </c>
      <c r="G300">
        <f>IF(A300="","",C300-D300-E300)</f>
        <v/>
      </c>
      <c r="H300">
        <f>IF(A300="","",IF(G300&lt;0,IF(G300=-1,"Falta 1","Faltam "&amp;-G300)&amp;" no confirmado",IF(G300-F300&lt;0,"Só sobra se um orçamento cair","OK")))</f>
        <v/>
      </c>
    </row>
    <row r="301">
      <c r="A301">
        <f>IF(Equipamentos!A299="","",Equipamentos!A299)</f>
        <v/>
      </c>
      <c r="B301">
        <f>IF(A301="","",Equipamentos!B299)</f>
        <v/>
      </c>
      <c r="C301">
        <f>IF(A301="","",N(Equipamentos!D299))</f>
        <v/>
      </c>
      <c r="D301">
        <f>IF(A301="","",N(Equipamentos!E299))</f>
        <v/>
      </c>
      <c r="E301">
        <f>IF(A301="","",SUMIFS(Locações!$H:$H,Locações!$F:$F,$A301,Locações!$D:$D,"&lt;="&amp;$C$1,Locações!$E:$E,"&gt;="&amp;$C$1,Locações!$I:$I,"Confirmado"))</f>
        <v/>
      </c>
      <c r="F301">
        <f>IF(A301="","",SUMIFS(Locações!$H:$H,Locações!$F:$F,$A301,Locações!$D:$D,"&lt;="&amp;$C$1,Locações!$E:$E,"&gt;="&amp;$C$1,Locações!$I:$I,"Orçamento"))</f>
        <v/>
      </c>
      <c r="G301">
        <f>IF(A301="","",C301-D301-E301)</f>
        <v/>
      </c>
      <c r="H301">
        <f>IF(A301="","",IF(G301&lt;0,IF(G301=-1,"Falta 1","Faltam "&amp;-G301)&amp;" no confirmado",IF(G301-F301&lt;0,"Só sobra se um orçamento cair","OK")))</f>
        <v/>
      </c>
    </row>
    <row r="302">
      <c r="A302">
        <f>IF(Equipamentos!A300="","",Equipamentos!A300)</f>
        <v/>
      </c>
      <c r="B302">
        <f>IF(A302="","",Equipamentos!B300)</f>
        <v/>
      </c>
      <c r="C302">
        <f>IF(A302="","",N(Equipamentos!D300))</f>
        <v/>
      </c>
      <c r="D302">
        <f>IF(A302="","",N(Equipamentos!E300))</f>
        <v/>
      </c>
      <c r="E302">
        <f>IF(A302="","",SUMIFS(Locações!$H:$H,Locações!$F:$F,$A302,Locações!$D:$D,"&lt;="&amp;$C$1,Locações!$E:$E,"&gt;="&amp;$C$1,Locações!$I:$I,"Confirmado"))</f>
        <v/>
      </c>
      <c r="F302">
        <f>IF(A302="","",SUMIFS(Locações!$H:$H,Locações!$F:$F,$A302,Locações!$D:$D,"&lt;="&amp;$C$1,Locações!$E:$E,"&gt;="&amp;$C$1,Locações!$I:$I,"Orçamento"))</f>
        <v/>
      </c>
      <c r="G302">
        <f>IF(A302="","",C302-D302-E302)</f>
        <v/>
      </c>
      <c r="H302">
        <f>IF(A302="","",IF(G302&lt;0,IF(G302=-1,"Falta 1","Faltam "&amp;-G302)&amp;" no confirmado",IF(G302-F302&lt;0,"Só sobra se um orçamento cair","OK")))</f>
        <v/>
      </c>
    </row>
    <row r="303">
      <c r="A303">
        <f>IF(Equipamentos!A301="","",Equipamentos!A301)</f>
        <v/>
      </c>
      <c r="B303">
        <f>IF(A303="","",Equipamentos!B301)</f>
        <v/>
      </c>
      <c r="C303">
        <f>IF(A303="","",N(Equipamentos!D301))</f>
        <v/>
      </c>
      <c r="D303">
        <f>IF(A303="","",N(Equipamentos!E301))</f>
        <v/>
      </c>
      <c r="E303">
        <f>IF(A303="","",SUMIFS(Locações!$H:$H,Locações!$F:$F,$A303,Locações!$D:$D,"&lt;="&amp;$C$1,Locações!$E:$E,"&gt;="&amp;$C$1,Locações!$I:$I,"Confirmado"))</f>
        <v/>
      </c>
      <c r="F303">
        <f>IF(A303="","",SUMIFS(Locações!$H:$H,Locações!$F:$F,$A303,Locações!$D:$D,"&lt;="&amp;$C$1,Locações!$E:$E,"&gt;="&amp;$C$1,Locações!$I:$I,"Orçamento"))</f>
        <v/>
      </c>
      <c r="G303">
        <f>IF(A303="","",C303-D303-E303)</f>
        <v/>
      </c>
      <c r="H303">
        <f>IF(A303="","",IF(G303&lt;0,IF(G303=-1,"Falta 1","Faltam "&amp;-G303)&amp;" no confirmado",IF(G303-F303&lt;0,"Só sobra se um orçamento cair","OK")))</f>
        <v/>
      </c>
    </row>
  </sheetData>
  <mergeCells count="1">
    <mergeCell ref="C1:D1"/>
  </mergeCells>
  <conditionalFormatting sqref="A4:H303">
    <cfRule type="expression" priority="1" dxfId="0">
      <formula>AND($A4&lt;&gt;"",$G4&lt;0)</formula>
    </cfRule>
    <cfRule type="expression" priority="2" dxfId="1">
      <formula>AND($A4&lt;&gt;"",$G4&gt;=0,$G4-$F4&lt;0)</formula>
    </cfRule>
  </conditionalFormatting>
  <conditionalFormatting sqref="G4:G303">
    <cfRule type="expression" priority="3" dxfId="2">
      <formula>AND($A4&lt;&gt;"",$G4-$F4&gt;=0)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Locca Eventos</dc:creator>
  <dc:title>Controle de estoque para locadora</dc:title>
  <dcterms:created xsi:type="dcterms:W3CDTF">2026-10-13T00:00:00Z</dcterms:created>
  <dcterms:modified xsi:type="dcterms:W3CDTF">2026-10-13T14:00:42Z</dcterms:modified>
</cp:coreProperties>
</file>